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Nešto\"/>
    </mc:Choice>
  </mc:AlternateContent>
  <xr:revisionPtr revIDLastSave="0" documentId="8_{DEB6BB64-6CE0-47CB-9E4E-F14BCE3F07B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E309" i="9"/>
  <c r="B309" i="9" s="1"/>
  <c r="F308" i="9"/>
  <c r="H307" i="9"/>
  <c r="G307" i="9"/>
  <c r="E307" i="9" s="1"/>
  <c r="B307" i="9" s="1"/>
  <c r="F307" i="9"/>
  <c r="H306" i="9"/>
  <c r="G306" i="9"/>
  <c r="E306" i="9" s="1"/>
  <c r="B306" i="9" s="1"/>
  <c r="F306" i="9"/>
  <c r="H305" i="9"/>
  <c r="G305" i="9"/>
  <c r="F305" i="9"/>
  <c r="E305" i="9"/>
  <c r="B305" i="9" s="1"/>
  <c r="H304" i="9"/>
  <c r="G304" i="9"/>
  <c r="F304" i="9"/>
  <c r="E304" i="9"/>
  <c r="B304" i="9" s="1"/>
  <c r="H303" i="9"/>
  <c r="G303" i="9"/>
  <c r="E303" i="9" s="1"/>
  <c r="B303" i="9" s="1"/>
  <c r="F303" i="9"/>
  <c r="H302" i="9"/>
  <c r="E302" i="9" s="1"/>
  <c r="B302" i="9" s="1"/>
  <c r="G302" i="9"/>
  <c r="F302" i="9"/>
  <c r="H301" i="9"/>
  <c r="G301" i="9"/>
  <c r="E301" i="9" s="1"/>
  <c r="B301" i="9" s="1"/>
  <c r="F301" i="9"/>
  <c r="H300" i="9"/>
  <c r="G300" i="9"/>
  <c r="E300" i="9" s="1"/>
  <c r="B300" i="9" s="1"/>
  <c r="F300" i="9"/>
  <c r="H299" i="9"/>
  <c r="G299" i="9"/>
  <c r="E299" i="9" s="1"/>
  <c r="B299" i="9" s="1"/>
  <c r="F299" i="9"/>
  <c r="H298" i="9"/>
  <c r="G298" i="9"/>
  <c r="E298" i="9" s="1"/>
  <c r="B298" i="9" s="1"/>
  <c r="F298" i="9"/>
  <c r="H297" i="9"/>
  <c r="E297" i="9" s="1"/>
  <c r="B297" i="9" s="1"/>
  <c r="G297" i="9"/>
  <c r="F297" i="9"/>
  <c r="H296" i="9"/>
  <c r="G296" i="9"/>
  <c r="E296" i="9" s="1"/>
  <c r="B296" i="9" s="1"/>
  <c r="F296" i="9"/>
  <c r="H295" i="9"/>
  <c r="G295" i="9"/>
  <c r="E295" i="9" s="1"/>
  <c r="B295" i="9" s="1"/>
  <c r="F295" i="9"/>
  <c r="H294" i="9"/>
  <c r="G294" i="9"/>
  <c r="F294" i="9"/>
  <c r="H293" i="9"/>
  <c r="G293" i="9"/>
  <c r="F293" i="9"/>
  <c r="H292" i="9"/>
  <c r="G292" i="9"/>
  <c r="F292" i="9"/>
  <c r="E292" i="9"/>
  <c r="B292" i="9" s="1"/>
  <c r="F291" i="9"/>
  <c r="F290" i="9"/>
  <c r="H289" i="9"/>
  <c r="G289" i="9"/>
  <c r="E289" i="9" s="1"/>
  <c r="B289" i="9" s="1"/>
  <c r="F289" i="9"/>
  <c r="H288" i="9"/>
  <c r="G288" i="9"/>
  <c r="F288" i="9"/>
  <c r="H287" i="9"/>
  <c r="E287" i="9" s="1"/>
  <c r="B287" i="9" s="1"/>
  <c r="G287" i="9"/>
  <c r="F287" i="9"/>
  <c r="H286" i="9"/>
  <c r="E286" i="9" s="1"/>
  <c r="B286" i="9" s="1"/>
  <c r="G286" i="9"/>
  <c r="F286" i="9"/>
  <c r="F285" i="9"/>
  <c r="H284" i="9"/>
  <c r="G284" i="9"/>
  <c r="F284" i="9"/>
  <c r="E284" i="9"/>
  <c r="B284" i="9" s="1"/>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c r="E271" i="9"/>
  <c r="B271" i="9" s="1"/>
  <c r="M270" i="9"/>
  <c r="L270" i="9"/>
  <c r="F270" i="9"/>
  <c r="E270" i="9"/>
  <c r="B270" i="9" s="1"/>
  <c r="M269" i="9"/>
  <c r="L269" i="9"/>
  <c r="E269" i="9"/>
  <c r="M268" i="9"/>
  <c r="L268" i="9"/>
  <c r="E268" i="9"/>
  <c r="M267" i="9"/>
  <c r="L267" i="9"/>
  <c r="F267" i="9"/>
  <c r="E267" i="9"/>
  <c r="B267" i="9" s="1"/>
  <c r="M266" i="9"/>
  <c r="L266" i="9"/>
  <c r="F266" i="9"/>
  <c r="E266" i="9"/>
  <c r="B266" i="9" s="1"/>
  <c r="M265" i="9"/>
  <c r="L265" i="9"/>
  <c r="E265" i="9"/>
  <c r="M264" i="9"/>
  <c r="L264" i="9"/>
  <c r="E264" i="9"/>
  <c r="M263" i="9"/>
  <c r="L263" i="9"/>
  <c r="F263" i="9"/>
  <c r="E263" i="9"/>
  <c r="B263" i="9" s="1"/>
  <c r="M262" i="9"/>
  <c r="L262" i="9"/>
  <c r="F262" i="9"/>
  <c r="E262" i="9"/>
  <c r="B262" i="9" s="1"/>
  <c r="M261" i="9"/>
  <c r="L261" i="9"/>
  <c r="E261" i="9"/>
  <c r="M260" i="9"/>
  <c r="L260" i="9"/>
  <c r="E260" i="9"/>
  <c r="M259" i="9"/>
  <c r="L259" i="9"/>
  <c r="F259" i="9"/>
  <c r="E259" i="9"/>
  <c r="B259" i="9" s="1"/>
  <c r="M258" i="9"/>
  <c r="L258" i="9"/>
  <c r="F258" i="9"/>
  <c r="E258" i="9"/>
  <c r="B258" i="9" s="1"/>
  <c r="M257" i="9"/>
  <c r="L257" i="9"/>
  <c r="F257" i="9" s="1"/>
  <c r="E257" i="9"/>
  <c r="B257" i="9"/>
  <c r="M256" i="9"/>
  <c r="L256" i="9"/>
  <c r="E256" i="9"/>
  <c r="M255" i="9"/>
  <c r="L255" i="9"/>
  <c r="F255" i="9"/>
  <c r="E255" i="9"/>
  <c r="B255" i="9" s="1"/>
  <c r="M254" i="9"/>
  <c r="L254" i="9"/>
  <c r="F254" i="9"/>
  <c r="E254" i="9"/>
  <c r="B254" i="9" s="1"/>
  <c r="M253" i="9"/>
  <c r="L253" i="9"/>
  <c r="F253" i="9" s="1"/>
  <c r="E253" i="9"/>
  <c r="B253" i="9"/>
  <c r="M252" i="9"/>
  <c r="L252" i="9"/>
  <c r="E252" i="9"/>
  <c r="M251" i="9"/>
  <c r="L251" i="9"/>
  <c r="F251" i="9"/>
  <c r="E251" i="9"/>
  <c r="B251" i="9" s="1"/>
  <c r="M250" i="9"/>
  <c r="L250" i="9"/>
  <c r="F250" i="9"/>
  <c r="B250" i="9" s="1"/>
  <c r="E250" i="9"/>
  <c r="M249" i="9"/>
  <c r="L249" i="9"/>
  <c r="F249" i="9" s="1"/>
  <c r="E249" i="9"/>
  <c r="B249" i="9"/>
  <c r="M248" i="9"/>
  <c r="F248" i="9" s="1"/>
  <c r="L248" i="9"/>
  <c r="E248" i="9"/>
  <c r="B248" i="9"/>
  <c r="M247" i="9"/>
  <c r="L247" i="9"/>
  <c r="F247" i="9"/>
  <c r="E247" i="9"/>
  <c r="B247" i="9" s="1"/>
  <c r="M246" i="9"/>
  <c r="L246" i="9"/>
  <c r="F246" i="9"/>
  <c r="B246" i="9" s="1"/>
  <c r="E246" i="9"/>
  <c r="M245" i="9"/>
  <c r="L245" i="9"/>
  <c r="F245" i="9" s="1"/>
  <c r="E245" i="9"/>
  <c r="B245" i="9"/>
  <c r="M244" i="9"/>
  <c r="F244" i="9" s="1"/>
  <c r="L244" i="9"/>
  <c r="E244" i="9"/>
  <c r="B244" i="9"/>
  <c r="M243" i="9"/>
  <c r="L243" i="9"/>
  <c r="F243" i="9"/>
  <c r="E243" i="9"/>
  <c r="B243" i="9" s="1"/>
  <c r="M242" i="9"/>
  <c r="L242" i="9"/>
  <c r="F242" i="9"/>
  <c r="B242" i="9" s="1"/>
  <c r="E242" i="9"/>
  <c r="M241" i="9"/>
  <c r="L241" i="9"/>
  <c r="F241" i="9" s="1"/>
  <c r="E241" i="9"/>
  <c r="B241" i="9"/>
  <c r="M240" i="9"/>
  <c r="F240" i="9" s="1"/>
  <c r="L240" i="9"/>
  <c r="E240" i="9"/>
  <c r="B240" i="9"/>
  <c r="M239" i="9"/>
  <c r="L239" i="9"/>
  <c r="F239" i="9"/>
  <c r="E239" i="9"/>
  <c r="B239" i="9" s="1"/>
  <c r="M238" i="9"/>
  <c r="L238" i="9"/>
  <c r="F238" i="9"/>
  <c r="B238" i="9" s="1"/>
  <c r="E238" i="9"/>
  <c r="M237" i="9"/>
  <c r="L237" i="9"/>
  <c r="F237" i="9" s="1"/>
  <c r="E237" i="9"/>
  <c r="B237" i="9"/>
  <c r="M236" i="9"/>
  <c r="F236" i="9" s="1"/>
  <c r="L236" i="9"/>
  <c r="E236" i="9"/>
  <c r="B236" i="9"/>
  <c r="M235" i="9"/>
  <c r="L235" i="9"/>
  <c r="F235" i="9"/>
  <c r="E235" i="9"/>
  <c r="B235" i="9" s="1"/>
  <c r="M234" i="9"/>
  <c r="L234" i="9"/>
  <c r="F234" i="9"/>
  <c r="B234" i="9" s="1"/>
  <c r="E234" i="9"/>
  <c r="M233" i="9"/>
  <c r="L233" i="9"/>
  <c r="F233" i="9" s="1"/>
  <c r="E233" i="9"/>
  <c r="B233" i="9"/>
  <c r="M232" i="9"/>
  <c r="F232" i="9" s="1"/>
  <c r="L232" i="9"/>
  <c r="E232" i="9"/>
  <c r="B232" i="9"/>
  <c r="M231" i="9"/>
  <c r="L231" i="9"/>
  <c r="F231" i="9"/>
  <c r="E231" i="9"/>
  <c r="B231" i="9" s="1"/>
  <c r="M230" i="9"/>
  <c r="L230" i="9"/>
  <c r="F230" i="9"/>
  <c r="B230" i="9" s="1"/>
  <c r="E230" i="9"/>
  <c r="M229" i="9"/>
  <c r="L229" i="9"/>
  <c r="F229" i="9" s="1"/>
  <c r="E229" i="9"/>
  <c r="B229" i="9"/>
  <c r="M228" i="9"/>
  <c r="F228" i="9" s="1"/>
  <c r="L228" i="9"/>
  <c r="E228" i="9"/>
  <c r="B228" i="9" s="1"/>
  <c r="M227" i="9"/>
  <c r="L227" i="9"/>
  <c r="F227" i="9"/>
  <c r="E227" i="9"/>
  <c r="M226" i="9"/>
  <c r="L226" i="9"/>
  <c r="F226" i="9"/>
  <c r="B226" i="9" s="1"/>
  <c r="E226" i="9"/>
  <c r="M225" i="9"/>
  <c r="L225" i="9"/>
  <c r="F225" i="9" s="1"/>
  <c r="E225" i="9"/>
  <c r="B225" i="9"/>
  <c r="M224" i="9"/>
  <c r="L224" i="9"/>
  <c r="E224" i="9"/>
  <c r="M223" i="9"/>
  <c r="F223" i="9" s="1"/>
  <c r="L223" i="9"/>
  <c r="E223" i="9"/>
  <c r="M222" i="9"/>
  <c r="L222" i="9"/>
  <c r="F222" i="9"/>
  <c r="B222" i="9" s="1"/>
  <c r="E222" i="9"/>
  <c r="M221" i="9"/>
  <c r="L221" i="9"/>
  <c r="E221" i="9"/>
  <c r="M220" i="9"/>
  <c r="L220" i="9"/>
  <c r="E220" i="9"/>
  <c r="M219" i="9"/>
  <c r="F219" i="9" s="1"/>
  <c r="L219" i="9"/>
  <c r="E219" i="9"/>
  <c r="M218" i="9"/>
  <c r="F218" i="9" s="1"/>
  <c r="B218" i="9" s="1"/>
  <c r="L218" i="9"/>
  <c r="E218" i="9"/>
  <c r="M217" i="9"/>
  <c r="L217" i="9"/>
  <c r="E217" i="9"/>
  <c r="M216" i="9"/>
  <c r="L216" i="9"/>
  <c r="E216" i="9"/>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E73" i="9" s="1"/>
  <c r="B73" i="9" s="1"/>
  <c r="G73" i="9"/>
  <c r="F73" i="9"/>
  <c r="H72" i="9"/>
  <c r="G72" i="9"/>
  <c r="F72" i="9"/>
  <c r="E72" i="9"/>
  <c r="B72" i="9" s="1"/>
  <c r="H71" i="9"/>
  <c r="G71" i="9"/>
  <c r="E71" i="9" s="1"/>
  <c r="F71" i="9"/>
  <c r="H70" i="9"/>
  <c r="G70" i="9"/>
  <c r="F70" i="9"/>
  <c r="H69" i="9"/>
  <c r="E69" i="9" s="1"/>
  <c r="B69" i="9" s="1"/>
  <c r="G69" i="9"/>
  <c r="F69" i="9"/>
  <c r="H68" i="9"/>
  <c r="G68" i="9"/>
  <c r="F68" i="9"/>
  <c r="E68" i="9"/>
  <c r="B68" i="9" s="1"/>
  <c r="H67" i="9"/>
  <c r="G67" i="9"/>
  <c r="E67" i="9" s="1"/>
  <c r="F67" i="9"/>
  <c r="H66" i="9"/>
  <c r="G66" i="9"/>
  <c r="F66" i="9"/>
  <c r="H65" i="9"/>
  <c r="E65" i="9" s="1"/>
  <c r="B65" i="9" s="1"/>
  <c r="G65" i="9"/>
  <c r="F65" i="9"/>
  <c r="H64" i="9"/>
  <c r="G64" i="9"/>
  <c r="F64" i="9"/>
  <c r="E64" i="9"/>
  <c r="B64" i="9" s="1"/>
  <c r="H63" i="9"/>
  <c r="G63" i="9"/>
  <c r="E63" i="9" s="1"/>
  <c r="F63" i="9"/>
  <c r="H62" i="9"/>
  <c r="G62" i="9"/>
  <c r="F62" i="9"/>
  <c r="H61" i="9"/>
  <c r="E61" i="9" s="1"/>
  <c r="B61" i="9" s="1"/>
  <c r="G61" i="9"/>
  <c r="F61" i="9"/>
  <c r="H60" i="9"/>
  <c r="G60" i="9"/>
  <c r="F60" i="9"/>
  <c r="E60" i="9"/>
  <c r="B60" i="9" s="1"/>
  <c r="H59" i="9"/>
  <c r="G59" i="9"/>
  <c r="E59" i="9" s="1"/>
  <c r="F59" i="9"/>
  <c r="H58" i="9"/>
  <c r="G58" i="9"/>
  <c r="F58" i="9"/>
  <c r="H57" i="9"/>
  <c r="E57" i="9" s="1"/>
  <c r="B57" i="9" s="1"/>
  <c r="G57" i="9"/>
  <c r="F57" i="9"/>
  <c r="H56" i="9"/>
  <c r="G56" i="9"/>
  <c r="F56" i="9"/>
  <c r="E56" i="9"/>
  <c r="B56" i="9" s="1"/>
  <c r="H55" i="9"/>
  <c r="G55" i="9"/>
  <c r="E55" i="9" s="1"/>
  <c r="F55" i="9"/>
  <c r="H54" i="9"/>
  <c r="G54" i="9"/>
  <c r="F54" i="9"/>
  <c r="H53" i="9"/>
  <c r="E53" i="9" s="1"/>
  <c r="B53" i="9" s="1"/>
  <c r="G53" i="9"/>
  <c r="F53" i="9"/>
  <c r="H52" i="9"/>
  <c r="G52" i="9"/>
  <c r="F52" i="9"/>
  <c r="E52" i="9"/>
  <c r="B52" i="9" s="1"/>
  <c r="H51" i="9"/>
  <c r="G51" i="9"/>
  <c r="E51" i="9" s="1"/>
  <c r="F51" i="9"/>
  <c r="H50" i="9"/>
  <c r="G50" i="9"/>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F27" i="9"/>
  <c r="H26" i="9"/>
  <c r="G26" i="9"/>
  <c r="F26" i="9"/>
  <c r="H25" i="9"/>
  <c r="E25" i="9" s="1"/>
  <c r="B25" i="9" s="1"/>
  <c r="G25" i="9"/>
  <c r="F25" i="9"/>
  <c r="H24" i="9"/>
  <c r="G24" i="9"/>
  <c r="F24" i="9"/>
  <c r="E24" i="9"/>
  <c r="B24" i="9" s="1"/>
  <c r="H23" i="9"/>
  <c r="G23" i="9"/>
  <c r="E23" i="9" s="1"/>
  <c r="B23" i="9" s="1"/>
  <c r="F23" i="9"/>
  <c r="H22" i="9"/>
  <c r="G22" i="9"/>
  <c r="E22" i="9" s="1"/>
  <c r="B22" i="9" s="1"/>
  <c r="F22" i="9"/>
  <c r="F21" i="9"/>
  <c r="F4" i="9"/>
  <c r="O3" i="9"/>
  <c r="G275" i="9" s="1"/>
  <c r="I3" i="9"/>
  <c r="H3" i="9"/>
  <c r="G3" i="9"/>
  <c r="D101" i="8"/>
  <c r="C1576" i="1" s="1"/>
  <c r="D95" i="8"/>
  <c r="D90" i="8"/>
  <c r="D85" i="8"/>
  <c r="C1560" i="1" s="1"/>
  <c r="D80" i="8"/>
  <c r="D75" i="8"/>
  <c r="D70" i="8"/>
  <c r="D65" i="8"/>
  <c r="D60" i="8"/>
  <c r="D49" i="8" s="1"/>
  <c r="D55" i="8"/>
  <c r="D50" i="8"/>
  <c r="D44" i="8"/>
  <c r="D36" i="8"/>
  <c r="D26" i="8"/>
  <c r="D24" i="8" s="1"/>
  <c r="C1499" i="1" s="1"/>
  <c r="D18" i="8"/>
  <c r="D8" i="8"/>
  <c r="D6" i="8"/>
  <c r="C1481" i="1" s="1"/>
  <c r="H1481" i="1" s="1"/>
  <c r="E44" i="7"/>
  <c r="I32" i="3" s="1"/>
  <c r="D44" i="7"/>
  <c r="E39" i="7"/>
  <c r="D1470" i="1" s="1"/>
  <c r="G1470" i="1" s="1"/>
  <c r="D39" i="7"/>
  <c r="D38" i="7" s="1"/>
  <c r="H31" i="3" s="1"/>
  <c r="E30" i="7"/>
  <c r="D30" i="7"/>
  <c r="E23" i="7"/>
  <c r="D23" i="7"/>
  <c r="D22" i="7"/>
  <c r="H30" i="3" s="1"/>
  <c r="E14" i="7"/>
  <c r="D1445" i="1" s="1"/>
  <c r="G1445" i="1" s="1"/>
  <c r="D14" i="7"/>
  <c r="E7" i="7"/>
  <c r="E6" i="7" s="1"/>
  <c r="D1437" i="1"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D114" i="6" s="1"/>
  <c r="H27"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50" i="5" s="1"/>
  <c r="F249" i="5"/>
  <c r="F248" i="5"/>
  <c r="F247" i="5"/>
  <c r="F246" i="5"/>
  <c r="E246" i="5"/>
  <c r="E245" i="5" s="1"/>
  <c r="D246" i="5"/>
  <c r="D245" i="5"/>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F198" i="5"/>
  <c r="E198" i="5"/>
  <c r="D198" i="5"/>
  <c r="F197" i="5"/>
  <c r="F196" i="5"/>
  <c r="F195" i="5"/>
  <c r="F194" i="5"/>
  <c r="F193" i="5"/>
  <c r="F192" i="5"/>
  <c r="F191" i="5"/>
  <c r="E191" i="5"/>
  <c r="D191" i="5"/>
  <c r="F190" i="5"/>
  <c r="E190" i="5"/>
  <c r="H310" i="9" s="1"/>
  <c r="D190" i="5"/>
  <c r="G310" i="9" s="1"/>
  <c r="E310" i="9" s="1"/>
  <c r="B310" i="9" s="1"/>
  <c r="F189" i="5"/>
  <c r="F188" i="5"/>
  <c r="F187" i="5"/>
  <c r="F186" i="5"/>
  <c r="F185" i="5"/>
  <c r="F184" i="5"/>
  <c r="F183" i="5"/>
  <c r="F182" i="5"/>
  <c r="F181" i="5"/>
  <c r="F180" i="5"/>
  <c r="E180" i="5"/>
  <c r="D180" i="5"/>
  <c r="D177" i="5" s="1"/>
  <c r="G308" i="9" s="1"/>
  <c r="F179" i="5"/>
  <c r="F178" i="5"/>
  <c r="E177" i="5"/>
  <c r="H308" i="9" s="1"/>
  <c r="E176" i="5"/>
  <c r="D1153" i="1"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D87" i="5"/>
  <c r="F86" i="5"/>
  <c r="F85" i="5"/>
  <c r="F84" i="5"/>
  <c r="F83" i="5"/>
  <c r="F82" i="5"/>
  <c r="F81" i="5"/>
  <c r="F80" i="5"/>
  <c r="E79" i="5"/>
  <c r="D79" i="5"/>
  <c r="D78" i="5" s="1"/>
  <c r="F78" i="5" s="1"/>
  <c r="E78" i="5"/>
  <c r="F77" i="5"/>
  <c r="F76" i="5"/>
  <c r="F75" i="5"/>
  <c r="F74" i="5"/>
  <c r="F73" i="5"/>
  <c r="F72" i="5"/>
  <c r="F71" i="5"/>
  <c r="E70" i="5"/>
  <c r="E69" i="5" s="1"/>
  <c r="D70" i="5"/>
  <c r="D69" i="5" s="1"/>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E45" i="5"/>
  <c r="E12" i="5" s="1"/>
  <c r="F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F581"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20" i="4" s="1"/>
  <c r="F418" i="4"/>
  <c r="E418" i="4"/>
  <c r="D418" i="4"/>
  <c r="F417" i="4"/>
  <c r="E417" i="4"/>
  <c r="D417" i="4"/>
  <c r="E416" i="4"/>
  <c r="D411" i="1"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4" i="1" s="1"/>
  <c r="D369" i="4"/>
  <c r="F368" i="4"/>
  <c r="F367" i="4"/>
  <c r="F366" i="4"/>
  <c r="F365" i="4"/>
  <c r="F364" i="4"/>
  <c r="E364" i="4"/>
  <c r="D364" i="4"/>
  <c r="D363" i="4"/>
  <c r="F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D152" i="4" s="1"/>
  <c r="E152" i="4"/>
  <c r="F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2" i="4"/>
  <c r="F131" i="4"/>
  <c r="F130" i="4"/>
  <c r="F129" i="4"/>
  <c r="F128" i="4"/>
  <c r="E128" i="4"/>
  <c r="D128" i="4"/>
  <c r="F127" i="4"/>
  <c r="F126"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51"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I22"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H1576" i="1"/>
  <c r="G1576" i="1"/>
  <c r="C1575" i="1"/>
  <c r="G1574" i="1"/>
  <c r="C1574" i="1"/>
  <c r="H1574" i="1" s="1"/>
  <c r="C1573" i="1"/>
  <c r="H1572" i="1"/>
  <c r="G1572" i="1"/>
  <c r="C1572" i="1"/>
  <c r="C1571" i="1"/>
  <c r="G1571" i="1" s="1"/>
  <c r="C1570" i="1"/>
  <c r="H1569" i="1"/>
  <c r="C1569" i="1"/>
  <c r="G1569" i="1" s="1"/>
  <c r="H1568" i="1"/>
  <c r="G1568" i="1"/>
  <c r="C1568" i="1"/>
  <c r="C1567" i="1"/>
  <c r="G1567" i="1" s="1"/>
  <c r="C1566" i="1"/>
  <c r="H1566" i="1" s="1"/>
  <c r="C1565" i="1"/>
  <c r="H1564" i="1"/>
  <c r="G1564" i="1"/>
  <c r="C1564" i="1"/>
  <c r="G1563" i="1"/>
  <c r="C1563" i="1"/>
  <c r="H1563" i="1" s="1"/>
  <c r="C1562" i="1"/>
  <c r="C1561" i="1"/>
  <c r="G1561" i="1" s="1"/>
  <c r="H1560" i="1"/>
  <c r="G1560" i="1"/>
  <c r="H1559" i="1"/>
  <c r="G1559" i="1"/>
  <c r="C1559" i="1"/>
  <c r="G1558" i="1"/>
  <c r="C1558" i="1"/>
  <c r="H1558" i="1" s="1"/>
  <c r="H1557" i="1"/>
  <c r="C1557" i="1"/>
  <c r="G1557" i="1" s="1"/>
  <c r="C1556" i="1"/>
  <c r="G1556" i="1" s="1"/>
  <c r="C1555" i="1"/>
  <c r="H1555" i="1" s="1"/>
  <c r="C1554" i="1"/>
  <c r="G1554" i="1" s="1"/>
  <c r="H1553" i="1"/>
  <c r="G1553" i="1"/>
  <c r="C1553" i="1"/>
  <c r="H1552" i="1"/>
  <c r="C1552" i="1"/>
  <c r="G1552" i="1" s="1"/>
  <c r="C1551" i="1"/>
  <c r="H1551" i="1" s="1"/>
  <c r="C1550" i="1"/>
  <c r="G1550" i="1" s="1"/>
  <c r="H1549" i="1"/>
  <c r="G1549" i="1"/>
  <c r="C1549" i="1"/>
  <c r="C1548" i="1"/>
  <c r="G1548" i="1" s="1"/>
  <c r="C1547" i="1"/>
  <c r="H1547" i="1" s="1"/>
  <c r="C1546" i="1"/>
  <c r="G1546" i="1" s="1"/>
  <c r="H1545" i="1"/>
  <c r="G1545" i="1"/>
  <c r="C1545" i="1"/>
  <c r="H1544" i="1"/>
  <c r="C1544" i="1"/>
  <c r="G1544" i="1" s="1"/>
  <c r="C1543" i="1"/>
  <c r="H1543" i="1" s="1"/>
  <c r="C1542" i="1"/>
  <c r="G1542" i="1" s="1"/>
  <c r="H1541" i="1"/>
  <c r="G1541" i="1"/>
  <c r="C1541" i="1"/>
  <c r="C1540" i="1"/>
  <c r="G1540" i="1" s="1"/>
  <c r="C1539" i="1"/>
  <c r="H1539" i="1" s="1"/>
  <c r="C1538" i="1"/>
  <c r="G1538" i="1" s="1"/>
  <c r="H1537" i="1"/>
  <c r="G1537" i="1"/>
  <c r="C1537" i="1"/>
  <c r="H1536" i="1"/>
  <c r="C1536" i="1"/>
  <c r="G1536" i="1" s="1"/>
  <c r="C1535" i="1"/>
  <c r="H1535" i="1" s="1"/>
  <c r="C1534" i="1"/>
  <c r="G1534" i="1" s="1"/>
  <c r="H1533" i="1"/>
  <c r="G1533" i="1"/>
  <c r="C1533" i="1"/>
  <c r="C1532" i="1"/>
  <c r="G1532" i="1" s="1"/>
  <c r="C1531" i="1"/>
  <c r="H1531" i="1" s="1"/>
  <c r="C1530" i="1"/>
  <c r="G1530" i="1" s="1"/>
  <c r="H1529" i="1"/>
  <c r="G1529" i="1"/>
  <c r="C1529" i="1"/>
  <c r="H1528" i="1"/>
  <c r="C1528" i="1"/>
  <c r="G1528" i="1" s="1"/>
  <c r="C1527" i="1"/>
  <c r="H1527" i="1" s="1"/>
  <c r="C1526" i="1"/>
  <c r="G1526" i="1" s="1"/>
  <c r="H1525" i="1"/>
  <c r="G1525" i="1"/>
  <c r="C1525" i="1"/>
  <c r="C1524" i="1"/>
  <c r="G1524" i="1" s="1"/>
  <c r="C1523" i="1"/>
  <c r="H1523" i="1" s="1"/>
  <c r="C1522" i="1"/>
  <c r="G1522" i="1" s="1"/>
  <c r="H1521" i="1"/>
  <c r="G1521" i="1"/>
  <c r="C1521" i="1"/>
  <c r="H1520" i="1"/>
  <c r="C1520" i="1"/>
  <c r="G1520" i="1" s="1"/>
  <c r="C1519" i="1"/>
  <c r="H1519" i="1" s="1"/>
  <c r="H1516" i="1"/>
  <c r="G1516" i="1"/>
  <c r="C1516" i="1"/>
  <c r="G1515" i="1"/>
  <c r="C1515" i="1"/>
  <c r="H1515" i="1" s="1"/>
  <c r="H1514" i="1"/>
  <c r="C1514" i="1"/>
  <c r="G1514" i="1" s="1"/>
  <c r="H1513" i="1"/>
  <c r="G1513" i="1"/>
  <c r="C1513" i="1"/>
  <c r="G1512" i="1"/>
  <c r="C1512" i="1"/>
  <c r="H1512" i="1" s="1"/>
  <c r="G1511" i="1"/>
  <c r="C1511" i="1"/>
  <c r="H1511" i="1" s="1"/>
  <c r="H1510" i="1"/>
  <c r="C1510" i="1"/>
  <c r="G1510" i="1" s="1"/>
  <c r="H1509" i="1"/>
  <c r="G1509" i="1"/>
  <c r="C1509" i="1"/>
  <c r="H1508" i="1"/>
  <c r="G1508" i="1"/>
  <c r="C1508" i="1"/>
  <c r="G1507" i="1"/>
  <c r="C1507" i="1"/>
  <c r="H1507" i="1" s="1"/>
  <c r="H1506" i="1"/>
  <c r="C1506" i="1"/>
  <c r="G1506" i="1" s="1"/>
  <c r="H1505" i="1"/>
  <c r="G1505" i="1"/>
  <c r="C1505" i="1"/>
  <c r="C1504" i="1"/>
  <c r="H1504" i="1" s="1"/>
  <c r="C1503" i="1"/>
  <c r="H1503" i="1" s="1"/>
  <c r="H1502" i="1"/>
  <c r="C1502" i="1"/>
  <c r="G1502" i="1" s="1"/>
  <c r="H1500" i="1"/>
  <c r="G1500" i="1"/>
  <c r="C1500" i="1"/>
  <c r="H1498" i="1"/>
  <c r="C1498" i="1"/>
  <c r="G1498" i="1" s="1"/>
  <c r="H1497" i="1"/>
  <c r="G1497" i="1"/>
  <c r="C1497" i="1"/>
  <c r="G1496" i="1"/>
  <c r="C1496" i="1"/>
  <c r="H1496" i="1" s="1"/>
  <c r="G1495" i="1"/>
  <c r="C1495" i="1"/>
  <c r="H1495" i="1" s="1"/>
  <c r="H1494" i="1"/>
  <c r="C1494" i="1"/>
  <c r="G1494" i="1" s="1"/>
  <c r="H1493" i="1"/>
  <c r="G1493" i="1"/>
  <c r="C1493" i="1"/>
  <c r="H1492" i="1"/>
  <c r="C1492" i="1"/>
  <c r="G1492" i="1" s="1"/>
  <c r="G1491" i="1"/>
  <c r="C1491" i="1"/>
  <c r="H1491" i="1" s="1"/>
  <c r="H1490" i="1"/>
  <c r="C1490" i="1"/>
  <c r="G1490" i="1" s="1"/>
  <c r="H1489" i="1"/>
  <c r="G1489" i="1"/>
  <c r="C1489" i="1"/>
  <c r="G1488" i="1"/>
  <c r="C1488" i="1"/>
  <c r="H1488" i="1" s="1"/>
  <c r="G1487" i="1"/>
  <c r="C1487" i="1"/>
  <c r="H1487" i="1" s="1"/>
  <c r="H1486" i="1"/>
  <c r="C1486" i="1"/>
  <c r="G1486" i="1" s="1"/>
  <c r="H1485" i="1"/>
  <c r="C1485" i="1"/>
  <c r="G1485" i="1" s="1"/>
  <c r="G1484" i="1"/>
  <c r="C1484" i="1"/>
  <c r="H1484" i="1" s="1"/>
  <c r="C1483" i="1"/>
  <c r="H1483" i="1" s="1"/>
  <c r="H1482" i="1"/>
  <c r="C1482" i="1"/>
  <c r="G1482" i="1" s="1"/>
  <c r="G1480" i="1"/>
  <c r="C1480" i="1"/>
  <c r="D1479" i="1"/>
  <c r="G1479" i="1" s="1"/>
  <c r="C1479" i="1"/>
  <c r="D1478" i="1"/>
  <c r="G1478" i="1" s="1"/>
  <c r="C1478" i="1"/>
  <c r="D1477" i="1"/>
  <c r="C1477" i="1"/>
  <c r="D1476" i="1"/>
  <c r="C1476" i="1"/>
  <c r="C1475" i="1"/>
  <c r="H1474" i="1"/>
  <c r="D1474" i="1"/>
  <c r="C1474" i="1"/>
  <c r="D1473" i="1"/>
  <c r="G1473" i="1" s="1"/>
  <c r="C1473" i="1"/>
  <c r="D1472" i="1"/>
  <c r="H1472" i="1" s="1"/>
  <c r="C1472" i="1"/>
  <c r="D1471" i="1"/>
  <c r="C1471" i="1"/>
  <c r="H1471" i="1" s="1"/>
  <c r="C1470" i="1"/>
  <c r="C1469" i="1"/>
  <c r="D1468" i="1"/>
  <c r="H1468" i="1" s="1"/>
  <c r="C1468" i="1"/>
  <c r="J1467" i="1"/>
  <c r="D1467" i="1"/>
  <c r="C1467" i="1"/>
  <c r="H1467" i="1" s="1"/>
  <c r="D1466" i="1"/>
  <c r="H1466" i="1" s="1"/>
  <c r="C1466" i="1"/>
  <c r="G1465" i="1"/>
  <c r="I1465" i="1" s="1"/>
  <c r="D1465" i="1"/>
  <c r="C1465" i="1"/>
  <c r="H1465" i="1" s="1"/>
  <c r="G1464" i="1"/>
  <c r="D1464" i="1"/>
  <c r="H1464" i="1" s="1"/>
  <c r="C1464" i="1"/>
  <c r="J1464" i="1" s="1"/>
  <c r="D1463" i="1"/>
  <c r="C1463" i="1"/>
  <c r="H1463" i="1" s="1"/>
  <c r="D1462" i="1"/>
  <c r="H1462" i="1" s="1"/>
  <c r="C1462" i="1"/>
  <c r="D1461" i="1"/>
  <c r="H1461" i="1" s="1"/>
  <c r="C1461" i="1"/>
  <c r="D1460" i="1"/>
  <c r="G1460" i="1" s="1"/>
  <c r="C1460" i="1"/>
  <c r="D1459" i="1"/>
  <c r="H1459" i="1" s="1"/>
  <c r="C1459" i="1"/>
  <c r="D1458" i="1"/>
  <c r="C1458" i="1"/>
  <c r="H1457" i="1"/>
  <c r="D1457" i="1"/>
  <c r="C1457" i="1"/>
  <c r="J1457" i="1" s="1"/>
  <c r="D1456" i="1"/>
  <c r="G1456" i="1" s="1"/>
  <c r="C1456" i="1"/>
  <c r="D1455" i="1"/>
  <c r="H1455" i="1" s="1"/>
  <c r="C1455" i="1"/>
  <c r="D1454" i="1"/>
  <c r="H1454" i="1" s="1"/>
  <c r="C1454" i="1"/>
  <c r="C1453" i="1"/>
  <c r="D1452" i="1"/>
  <c r="G1452" i="1" s="1"/>
  <c r="C1452" i="1"/>
  <c r="D1451" i="1"/>
  <c r="C1451" i="1"/>
  <c r="J1451" i="1" s="1"/>
  <c r="D1450" i="1"/>
  <c r="C1450" i="1"/>
  <c r="D1449" i="1"/>
  <c r="G1449" i="1" s="1"/>
  <c r="C1449" i="1"/>
  <c r="D1448" i="1"/>
  <c r="G1448" i="1" s="1"/>
  <c r="C1448" i="1"/>
  <c r="D1447" i="1"/>
  <c r="C1447" i="1"/>
  <c r="J1447" i="1" s="1"/>
  <c r="D1446" i="1"/>
  <c r="C1446" i="1"/>
  <c r="C1445" i="1"/>
  <c r="H1444" i="1"/>
  <c r="D1444" i="1"/>
  <c r="C1444" i="1"/>
  <c r="G1444" i="1" s="1"/>
  <c r="D1443" i="1"/>
  <c r="J1443" i="1" s="1"/>
  <c r="C1443" i="1"/>
  <c r="D1442" i="1"/>
  <c r="C1442" i="1"/>
  <c r="D1441" i="1"/>
  <c r="G1441" i="1" s="1"/>
  <c r="C1441" i="1"/>
  <c r="H1440" i="1"/>
  <c r="D1440" i="1"/>
  <c r="C1440" i="1"/>
  <c r="H1439" i="1"/>
  <c r="D1439" i="1"/>
  <c r="G1439" i="1" s="1"/>
  <c r="C1439" i="1"/>
  <c r="J1439" i="1" s="1"/>
  <c r="C1438" i="1"/>
  <c r="C1437" i="1"/>
  <c r="C1436"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D1409" i="1"/>
  <c r="G1409" i="1" s="1"/>
  <c r="C1409" i="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D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C1329" i="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G1241" i="1" s="1"/>
  <c r="C1241" i="1"/>
  <c r="H1240" i="1"/>
  <c r="D1240" i="1"/>
  <c r="G1240" i="1" s="1"/>
  <c r="C1240" i="1"/>
  <c r="H1239" i="1"/>
  <c r="D1239" i="1"/>
  <c r="G1239" i="1" s="1"/>
  <c r="C1239" i="1"/>
  <c r="H1238" i="1"/>
  <c r="D1238" i="1"/>
  <c r="G1238" i="1" s="1"/>
  <c r="C1238" i="1"/>
  <c r="D1237" i="1"/>
  <c r="G1237" i="1" s="1"/>
  <c r="C1237" i="1"/>
  <c r="D1236" i="1"/>
  <c r="G1236" i="1" s="1"/>
  <c r="C1236" i="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D1216" i="1"/>
  <c r="G1216" i="1" s="1"/>
  <c r="C1216" i="1"/>
  <c r="C1215"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H1155" i="1"/>
  <c r="D1155" i="1"/>
  <c r="G1155" i="1" s="1"/>
  <c r="C1155" i="1"/>
  <c r="D1154" i="1"/>
  <c r="G1154" i="1" s="1"/>
  <c r="C1154" i="1"/>
  <c r="H1151" i="1"/>
  <c r="D1151" i="1"/>
  <c r="G1151" i="1" s="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H1005" i="1"/>
  <c r="G1005" i="1"/>
  <c r="D1005" i="1"/>
  <c r="C1005" i="1"/>
  <c r="H1004" i="1"/>
  <c r="G1004" i="1"/>
  <c r="D1004" i="1"/>
  <c r="C1004" i="1"/>
  <c r="H1003" i="1"/>
  <c r="G1003" i="1"/>
  <c r="D1003" i="1"/>
  <c r="C1003" i="1"/>
  <c r="H1002" i="1"/>
  <c r="G1002" i="1"/>
  <c r="D1002" i="1"/>
  <c r="C1002" i="1"/>
  <c r="H1001" i="1"/>
  <c r="D1001" i="1"/>
  <c r="G1001" i="1" s="1"/>
  <c r="C1001" i="1"/>
  <c r="H1000" i="1"/>
  <c r="G1000" i="1"/>
  <c r="D1000" i="1"/>
  <c r="C1000" i="1"/>
  <c r="D999" i="1"/>
  <c r="H999" i="1" s="1"/>
  <c r="C999" i="1"/>
  <c r="D998" i="1"/>
  <c r="H998" i="1" s="1"/>
  <c r="C998" i="1"/>
  <c r="D997" i="1"/>
  <c r="H997" i="1" s="1"/>
  <c r="C997" i="1"/>
  <c r="D996" i="1"/>
  <c r="H996" i="1" s="1"/>
  <c r="C996" i="1"/>
  <c r="D995" i="1"/>
  <c r="H995" i="1" s="1"/>
  <c r="C995" i="1"/>
  <c r="H994" i="1"/>
  <c r="G994" i="1"/>
  <c r="D994" i="1"/>
  <c r="C994" i="1"/>
  <c r="H993" i="1"/>
  <c r="G993" i="1"/>
  <c r="D993" i="1"/>
  <c r="C993" i="1"/>
  <c r="H992" i="1"/>
  <c r="G992" i="1"/>
  <c r="D992" i="1"/>
  <c r="C992" i="1"/>
  <c r="D991" i="1"/>
  <c r="H991" i="1" s="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H644" i="1"/>
  <c r="G644" i="1"/>
  <c r="D644" i="1"/>
  <c r="C644" i="1"/>
  <c r="G643" i="1"/>
  <c r="D643" i="1"/>
  <c r="H643" i="1" s="1"/>
  <c r="C643" i="1"/>
  <c r="G642" i="1"/>
  <c r="D642" i="1"/>
  <c r="H642" i="1" s="1"/>
  <c r="C642" i="1"/>
  <c r="H641" i="1"/>
  <c r="D641" i="1"/>
  <c r="G641" i="1" s="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G412" i="1"/>
  <c r="D412" i="1"/>
  <c r="H412" i="1" s="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D398" i="1"/>
  <c r="G398" i="1" s="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G292" i="1"/>
  <c r="D292" i="1"/>
  <c r="H292" i="1" s="1"/>
  <c r="C292" i="1"/>
  <c r="H291" i="1"/>
  <c r="G291" i="1"/>
  <c r="D291" i="1"/>
  <c r="C291" i="1"/>
  <c r="H290" i="1"/>
  <c r="D290" i="1"/>
  <c r="G290" i="1" s="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H190" i="1"/>
  <c r="G190" i="1"/>
  <c r="D190" i="1"/>
  <c r="C190" i="1"/>
  <c r="H189" i="1"/>
  <c r="G189" i="1"/>
  <c r="D189" i="1"/>
  <c r="C189" i="1"/>
  <c r="H188" i="1"/>
  <c r="G188" i="1"/>
  <c r="D188" i="1"/>
  <c r="C188" i="1"/>
  <c r="H187" i="1"/>
  <c r="G187" i="1"/>
  <c r="D187" i="1"/>
  <c r="C187" i="1"/>
  <c r="D186" i="1"/>
  <c r="H186" i="1" s="1"/>
  <c r="C186" i="1"/>
  <c r="H185" i="1"/>
  <c r="G185" i="1"/>
  <c r="D185" i="1"/>
  <c r="C185" i="1"/>
  <c r="D184" i="1"/>
  <c r="H184" i="1" s="1"/>
  <c r="C184" i="1"/>
  <c r="H183" i="1"/>
  <c r="G183" i="1"/>
  <c r="D183" i="1"/>
  <c r="C183" i="1"/>
  <c r="D182" i="1"/>
  <c r="H182" i="1" s="1"/>
  <c r="C182" i="1"/>
  <c r="D181" i="1"/>
  <c r="H181" i="1" s="1"/>
  <c r="C181" i="1"/>
  <c r="H180" i="1"/>
  <c r="D180" i="1"/>
  <c r="G180" i="1" s="1"/>
  <c r="C180" i="1"/>
  <c r="H179" i="1"/>
  <c r="G179" i="1"/>
  <c r="D179" i="1"/>
  <c r="C179" i="1"/>
  <c r="H178" i="1"/>
  <c r="G178" i="1"/>
  <c r="D178" i="1"/>
  <c r="C178" i="1"/>
  <c r="D177" i="1"/>
  <c r="H177" i="1" s="1"/>
  <c r="C177" i="1"/>
  <c r="H176" i="1"/>
  <c r="G176" i="1"/>
  <c r="D176" i="1"/>
  <c r="C176" i="1"/>
  <c r="H175" i="1"/>
  <c r="D175" i="1"/>
  <c r="G175" i="1" s="1"/>
  <c r="C175" i="1"/>
  <c r="H174" i="1"/>
  <c r="D174" i="1"/>
  <c r="G174" i="1" s="1"/>
  <c r="C174" i="1"/>
  <c r="C173" i="1"/>
  <c r="H172" i="1"/>
  <c r="G172" i="1"/>
  <c r="D172" i="1"/>
  <c r="C172" i="1"/>
  <c r="H171" i="1"/>
  <c r="G171" i="1"/>
  <c r="D171" i="1"/>
  <c r="C171" i="1"/>
  <c r="H170" i="1"/>
  <c r="G170" i="1"/>
  <c r="D170" i="1"/>
  <c r="C170" i="1"/>
  <c r="H169" i="1"/>
  <c r="G169" i="1"/>
  <c r="D169" i="1"/>
  <c r="C169" i="1"/>
  <c r="H168" i="1"/>
  <c r="D168" i="1"/>
  <c r="G168" i="1" s="1"/>
  <c r="C168" i="1"/>
  <c r="H167" i="1"/>
  <c r="D167" i="1"/>
  <c r="G167" i="1" s="1"/>
  <c r="C167" i="1"/>
  <c r="H166" i="1"/>
  <c r="D166" i="1"/>
  <c r="G166" i="1" s="1"/>
  <c r="C166" i="1"/>
  <c r="C165" i="1"/>
  <c r="H164" i="1"/>
  <c r="G164" i="1"/>
  <c r="D164" i="1"/>
  <c r="C164" i="1"/>
  <c r="H163" i="1"/>
  <c r="G163" i="1"/>
  <c r="D163" i="1"/>
  <c r="C163" i="1"/>
  <c r="D162" i="1"/>
  <c r="H162" i="1" s="1"/>
  <c r="C162" i="1"/>
  <c r="H161" i="1"/>
  <c r="G161" i="1"/>
  <c r="D161" i="1"/>
  <c r="C161" i="1"/>
  <c r="C160" i="1"/>
  <c r="H158" i="1"/>
  <c r="G158" i="1"/>
  <c r="D158" i="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H150" i="1" s="1"/>
  <c r="C150" i="1"/>
  <c r="D149" i="1"/>
  <c r="H149" i="1" s="1"/>
  <c r="C149" i="1"/>
  <c r="D148" i="1"/>
  <c r="H148"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4" i="9" l="1"/>
  <c r="B294" i="9" s="1"/>
  <c r="E27" i="9"/>
  <c r="B27" i="9" s="1"/>
  <c r="B215" i="9"/>
  <c r="E293" i="9"/>
  <c r="B293" i="9" s="1"/>
  <c r="J1479" i="1"/>
  <c r="J1477" i="1"/>
  <c r="E38" i="7"/>
  <c r="I31" i="3" s="1"/>
  <c r="D1475" i="1"/>
  <c r="G1475" i="1" s="1"/>
  <c r="J1474" i="1"/>
  <c r="H1473" i="1"/>
  <c r="I1473" i="1" s="1"/>
  <c r="G1472" i="1"/>
  <c r="I1472" i="1" s="1"/>
  <c r="J1472" i="1"/>
  <c r="G1468" i="1"/>
  <c r="I1468" i="1" s="1"/>
  <c r="J1468" i="1"/>
  <c r="J1466" i="1"/>
  <c r="I1464" i="1"/>
  <c r="G1461" i="1"/>
  <c r="J1462" i="1"/>
  <c r="E22" i="7"/>
  <c r="D1453" i="1" s="1"/>
  <c r="H1453" i="1" s="1"/>
  <c r="H1460" i="1"/>
  <c r="I1460" i="1" s="1"/>
  <c r="G1459" i="1"/>
  <c r="I1459" i="1" s="1"/>
  <c r="J1459" i="1"/>
  <c r="H1458" i="1"/>
  <c r="H1456" i="1"/>
  <c r="I1456" i="1" s="1"/>
  <c r="G1454" i="1"/>
  <c r="G1455" i="1"/>
  <c r="I1455" i="1" s="1"/>
  <c r="J1455" i="1"/>
  <c r="J1449" i="1"/>
  <c r="I1439" i="1"/>
  <c r="I1444" i="1"/>
  <c r="H1443" i="1"/>
  <c r="G1442" i="1"/>
  <c r="G1437" i="1"/>
  <c r="H1437" i="1"/>
  <c r="D1438" i="1"/>
  <c r="G1440" i="1"/>
  <c r="I1440" i="1" s="1"/>
  <c r="G1504" i="1"/>
  <c r="C1501" i="1"/>
  <c r="H1501" i="1" s="1"/>
  <c r="G1503" i="1"/>
  <c r="H1499" i="1"/>
  <c r="G1499" i="1"/>
  <c r="G1481" i="1"/>
  <c r="G1483" i="1"/>
  <c r="I27" i="3"/>
  <c r="D1408" i="1"/>
  <c r="H1409" i="1"/>
  <c r="H1247" i="1"/>
  <c r="H1241" i="1"/>
  <c r="H1237" i="1"/>
  <c r="H1236" i="1"/>
  <c r="H1223" i="1"/>
  <c r="E282" i="9"/>
  <c r="B282" i="9" s="1"/>
  <c r="E237" i="5"/>
  <c r="D1214" i="1" s="1"/>
  <c r="D1215" i="1"/>
  <c r="F238" i="5"/>
  <c r="H1216" i="1"/>
  <c r="H1154" i="1"/>
  <c r="D1148" i="1"/>
  <c r="E288" i="9"/>
  <c r="B288" i="9" s="1"/>
  <c r="H1124" i="1"/>
  <c r="G1124" i="1"/>
  <c r="F146" i="5"/>
  <c r="E291" i="9"/>
  <c r="B291" i="9" s="1"/>
  <c r="H1030" i="1"/>
  <c r="G1030" i="1"/>
  <c r="G999" i="1"/>
  <c r="G997" i="1"/>
  <c r="G998" i="1"/>
  <c r="G996" i="1"/>
  <c r="G991" i="1"/>
  <c r="G995" i="1"/>
  <c r="D990" i="1"/>
  <c r="E275" i="9"/>
  <c r="B275" i="9" s="1"/>
  <c r="E273" i="9"/>
  <c r="B273" i="9" s="1"/>
  <c r="G411" i="1"/>
  <c r="H411" i="1"/>
  <c r="E644" i="4"/>
  <c r="D638" i="1" s="1"/>
  <c r="G364" i="1"/>
  <c r="H364" i="1"/>
  <c r="E363" i="4"/>
  <c r="D358" i="1" s="1"/>
  <c r="F188" i="4"/>
  <c r="B223" i="9"/>
  <c r="G184" i="1"/>
  <c r="G186" i="1"/>
  <c r="E47" i="9"/>
  <c r="B47" i="9" s="1"/>
  <c r="G182" i="1"/>
  <c r="F221" i="9"/>
  <c r="B221" i="9" s="1"/>
  <c r="G181" i="1"/>
  <c r="F220" i="9"/>
  <c r="B220" i="9" s="1"/>
  <c r="B219" i="9"/>
  <c r="E43" i="9"/>
  <c r="B43" i="9" s="1"/>
  <c r="G177" i="1"/>
  <c r="D173" i="1"/>
  <c r="H165" i="1"/>
  <c r="G165" i="1"/>
  <c r="E163" i="4"/>
  <c r="D159" i="1" s="1"/>
  <c r="F169" i="4"/>
  <c r="G162" i="1"/>
  <c r="F164" i="4"/>
  <c r="D160" i="1"/>
  <c r="G148" i="1"/>
  <c r="G149" i="1"/>
  <c r="G150" i="1"/>
  <c r="G132" i="1"/>
  <c r="G129" i="1"/>
  <c r="G130" i="1"/>
  <c r="G131" i="1"/>
  <c r="F133" i="4"/>
  <c r="G108" i="1"/>
  <c r="G113" i="1"/>
  <c r="F59" i="4"/>
  <c r="J1440" i="1"/>
  <c r="H1441" i="1"/>
  <c r="I1441" i="1" s="1"/>
  <c r="H1442" i="1"/>
  <c r="J1444" i="1"/>
  <c r="H1445" i="1"/>
  <c r="G1447" i="1"/>
  <c r="G1451" i="1"/>
  <c r="J1456" i="1"/>
  <c r="G1458" i="1"/>
  <c r="J1460" i="1"/>
  <c r="G1463" i="1"/>
  <c r="I1463" i="1" s="1"/>
  <c r="J1465" i="1"/>
  <c r="G1467" i="1"/>
  <c r="I1467" i="1" s="1"/>
  <c r="G1471" i="1"/>
  <c r="I1471" i="1" s="1"/>
  <c r="J1473" i="1"/>
  <c r="G1477" i="1"/>
  <c r="H1524" i="1"/>
  <c r="H1532" i="1"/>
  <c r="H1540" i="1"/>
  <c r="H1548" i="1"/>
  <c r="H1556" i="1"/>
  <c r="H1562" i="1"/>
  <c r="G1562" i="1"/>
  <c r="H1571" i="1"/>
  <c r="G1573" i="1"/>
  <c r="H1573" i="1"/>
  <c r="I24" i="3"/>
  <c r="J1441" i="1"/>
  <c r="G1443" i="1"/>
  <c r="I1443" i="1" s="1"/>
  <c r="J1445" i="1"/>
  <c r="H1446" i="1"/>
  <c r="J1446" i="1"/>
  <c r="H1447" i="1"/>
  <c r="H1450" i="1"/>
  <c r="J1450" i="1"/>
  <c r="H1451" i="1"/>
  <c r="H1476" i="1"/>
  <c r="J1476" i="1"/>
  <c r="H1477" i="1"/>
  <c r="G1523" i="1"/>
  <c r="H1526" i="1"/>
  <c r="G1531" i="1"/>
  <c r="H1534" i="1"/>
  <c r="G1539" i="1"/>
  <c r="H1542" i="1"/>
  <c r="G1547" i="1"/>
  <c r="H1550" i="1"/>
  <c r="G1555" i="1"/>
  <c r="G1566" i="1"/>
  <c r="H1570" i="1"/>
  <c r="G1570" i="1"/>
  <c r="G1578" i="1"/>
  <c r="E407" i="4"/>
  <c r="D402" i="1" s="1"/>
  <c r="I23" i="3"/>
  <c r="E6" i="4"/>
  <c r="E350" i="4"/>
  <c r="F69" i="5"/>
  <c r="H29" i="3"/>
  <c r="D43" i="8"/>
  <c r="J1442" i="1"/>
  <c r="J1458" i="1"/>
  <c r="J1463" i="1"/>
  <c r="J1471" i="1"/>
  <c r="G1446" i="1"/>
  <c r="I1446" i="1" s="1"/>
  <c r="H1448" i="1"/>
  <c r="I1448" i="1" s="1"/>
  <c r="J1448" i="1"/>
  <c r="H1449" i="1"/>
  <c r="I1449" i="1" s="1"/>
  <c r="G1450" i="1"/>
  <c r="H1452" i="1"/>
  <c r="I1452" i="1" s="1"/>
  <c r="J1452" i="1"/>
  <c r="G1457" i="1"/>
  <c r="I1457" i="1" s="1"/>
  <c r="G1462" i="1"/>
  <c r="I1462" i="1" s="1"/>
  <c r="G1466" i="1"/>
  <c r="I1466" i="1" s="1"/>
  <c r="H1470" i="1"/>
  <c r="G1474" i="1"/>
  <c r="I1474" i="1" s="1"/>
  <c r="G1476" i="1"/>
  <c r="H1478" i="1"/>
  <c r="I1478" i="1" s="1"/>
  <c r="J1478" i="1"/>
  <c r="H1479" i="1"/>
  <c r="I1479" i="1" s="1"/>
  <c r="H1480" i="1"/>
  <c r="G1519" i="1"/>
  <c r="H1522" i="1"/>
  <c r="G1527" i="1"/>
  <c r="H1530" i="1"/>
  <c r="G1535" i="1"/>
  <c r="H1538" i="1"/>
  <c r="G1543" i="1"/>
  <c r="H1546" i="1"/>
  <c r="G1551" i="1"/>
  <c r="H1554" i="1"/>
  <c r="H1561" i="1"/>
  <c r="G1565" i="1"/>
  <c r="H1565" i="1"/>
  <c r="H1567" i="1"/>
  <c r="H1575" i="1"/>
  <c r="G1575" i="1"/>
  <c r="F45" i="4"/>
  <c r="D106" i="4"/>
  <c r="F125" i="4"/>
  <c r="F134" i="4"/>
  <c r="D215" i="4"/>
  <c r="E263" i="4"/>
  <c r="D259" i="1" s="1"/>
  <c r="D299" i="4"/>
  <c r="D351" i="4"/>
  <c r="F416" i="4"/>
  <c r="D472" i="4"/>
  <c r="E529" i="4"/>
  <c r="D644" i="4"/>
  <c r="F79" i="5"/>
  <c r="F149" i="5"/>
  <c r="F245" i="5"/>
  <c r="E35" i="6"/>
  <c r="D89" i="6"/>
  <c r="D141" i="6" s="1"/>
  <c r="D50" i="4"/>
  <c r="D82" i="4"/>
  <c r="F153" i="4"/>
  <c r="D163" i="4"/>
  <c r="D224" i="4"/>
  <c r="D252" i="4"/>
  <c r="D263" i="4"/>
  <c r="D421" i="4"/>
  <c r="D515" i="4"/>
  <c r="D529" i="4"/>
  <c r="E593" i="4"/>
  <c r="D587" i="1" s="1"/>
  <c r="E7" i="5"/>
  <c r="F7" i="5" s="1"/>
  <c r="E87" i="5"/>
  <c r="D1065" i="1" s="1"/>
  <c r="D118" i="5"/>
  <c r="F135" i="5"/>
  <c r="F206" i="5"/>
  <c r="D237" i="5"/>
  <c r="D42" i="8"/>
  <c r="H19" i="9" s="1"/>
  <c r="E19" i="9" s="1"/>
  <c r="B19" i="9" s="1"/>
  <c r="H20" i="3"/>
  <c r="E308" i="9"/>
  <c r="B308" i="9" s="1"/>
  <c r="H24" i="3"/>
  <c r="F35" i="6"/>
  <c r="F115" i="6"/>
  <c r="G21" i="9"/>
  <c r="H21" i="9"/>
  <c r="E196" i="4"/>
  <c r="D192" i="1" s="1"/>
  <c r="D311" i="4"/>
  <c r="E643" i="4"/>
  <c r="D637" i="1" s="1"/>
  <c r="D580" i="4"/>
  <c r="F70" i="5"/>
  <c r="D176" i="5"/>
  <c r="F177" i="5"/>
  <c r="E258" i="5"/>
  <c r="D1235" i="1" s="1"/>
  <c r="F114" i="6"/>
  <c r="D129" i="6"/>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212" i="9"/>
  <c r="E212" i="9" s="1"/>
  <c r="B212" i="9" s="1"/>
  <c r="G208" i="9"/>
  <c r="E208" i="9" s="1"/>
  <c r="B208" i="9" s="1"/>
  <c r="G204" i="9"/>
  <c r="E204" i="9" s="1"/>
  <c r="B204" i="9" s="1"/>
  <c r="G200" i="9"/>
  <c r="E200" i="9" s="1"/>
  <c r="B200" i="9" s="1"/>
  <c r="G196" i="9"/>
  <c r="E196" i="9" s="1"/>
  <c r="B196" i="9" s="1"/>
  <c r="L192" i="9"/>
  <c r="F192" i="9" s="1"/>
  <c r="L213" i="9"/>
  <c r="G209" i="9"/>
  <c r="E209" i="9" s="1"/>
  <c r="B209" i="9" s="1"/>
  <c r="G205" i="9"/>
  <c r="E205" i="9" s="1"/>
  <c r="B205" i="9" s="1"/>
  <c r="G201" i="9"/>
  <c r="E201" i="9" s="1"/>
  <c r="B201" i="9" s="1"/>
  <c r="G197" i="9"/>
  <c r="E197" i="9" s="1"/>
  <c r="B197" i="9" s="1"/>
  <c r="G193" i="9"/>
  <c r="E193" i="9" s="1"/>
  <c r="B193" i="9" s="1"/>
  <c r="H165" i="9"/>
  <c r="G164" i="9"/>
  <c r="E164" i="9" s="1"/>
  <c r="B164" i="9" s="1"/>
  <c r="G163" i="9"/>
  <c r="E163" i="9" s="1"/>
  <c r="B163" i="9" s="1"/>
  <c r="G162" i="9"/>
  <c r="E162" i="9" s="1"/>
  <c r="B162" i="9" s="1"/>
  <c r="G161" i="9"/>
  <c r="E161" i="9" s="1"/>
  <c r="B161" i="9" s="1"/>
  <c r="G210" i="9"/>
  <c r="E210" i="9" s="1"/>
  <c r="B210" i="9" s="1"/>
  <c r="G206" i="9"/>
  <c r="E206" i="9" s="1"/>
  <c r="B206" i="9" s="1"/>
  <c r="G202" i="9"/>
  <c r="E202" i="9" s="1"/>
  <c r="B202" i="9" s="1"/>
  <c r="G198" i="9"/>
  <c r="E198" i="9" s="1"/>
  <c r="B198" i="9" s="1"/>
  <c r="G194" i="9"/>
  <c r="E194" i="9" s="1"/>
  <c r="B194" i="9" s="1"/>
  <c r="G165" i="9"/>
  <c r="I10" i="9"/>
  <c r="G166" i="9"/>
  <c r="E166" i="9" s="1"/>
  <c r="B166" i="9" s="1"/>
  <c r="G199" i="9"/>
  <c r="E199" i="9" s="1"/>
  <c r="B199" i="9" s="1"/>
  <c r="G207" i="9"/>
  <c r="E207" i="9" s="1"/>
  <c r="B207" i="9" s="1"/>
  <c r="E290" i="9"/>
  <c r="B290" i="9" s="1"/>
  <c r="B51" i="9"/>
  <c r="B55" i="9"/>
  <c r="B59" i="9"/>
  <c r="B63" i="9"/>
  <c r="B67" i="9"/>
  <c r="B71"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G195" i="9"/>
  <c r="E195" i="9" s="1"/>
  <c r="B195" i="9" s="1"/>
  <c r="G203" i="9"/>
  <c r="E203" i="9" s="1"/>
  <c r="B203" i="9" s="1"/>
  <c r="G211" i="9"/>
  <c r="E211" i="9" s="1"/>
  <c r="B211" i="9" s="1"/>
  <c r="B227" i="9"/>
  <c r="F216" i="9"/>
  <c r="B216" i="9" s="1"/>
  <c r="F217" i="9"/>
  <c r="B217" i="9" s="1"/>
  <c r="F224" i="9"/>
  <c r="B224" i="9" s="1"/>
  <c r="F252" i="9"/>
  <c r="B252" i="9" s="1"/>
  <c r="F256" i="9"/>
  <c r="B256" i="9" s="1"/>
  <c r="F260" i="9"/>
  <c r="B260" i="9" s="1"/>
  <c r="F261" i="9"/>
  <c r="B261" i="9" s="1"/>
  <c r="F264" i="9"/>
  <c r="B264" i="9" s="1"/>
  <c r="F265" i="9"/>
  <c r="B265" i="9" s="1"/>
  <c r="F268" i="9"/>
  <c r="B268" i="9" s="1"/>
  <c r="F269" i="9"/>
  <c r="B269" i="9" s="1"/>
  <c r="H1475" i="1" l="1"/>
  <c r="I1476" i="1"/>
  <c r="D1469" i="1"/>
  <c r="G1469" i="1" s="1"/>
  <c r="E5" i="7"/>
  <c r="G316" i="9" s="1"/>
  <c r="E316" i="9" s="1"/>
  <c r="B316" i="9" s="1"/>
  <c r="I30" i="3"/>
  <c r="I1458" i="1"/>
  <c r="I1450" i="1"/>
  <c r="I1442" i="1"/>
  <c r="G1438" i="1"/>
  <c r="H1438" i="1"/>
  <c r="E165" i="9"/>
  <c r="B165" i="9" s="1"/>
  <c r="G1501" i="1"/>
  <c r="G313" i="9"/>
  <c r="E313" i="9" s="1"/>
  <c r="B313" i="9" s="1"/>
  <c r="G1408" i="1"/>
  <c r="H1408" i="1"/>
  <c r="G1215" i="1"/>
  <c r="H1215" i="1"/>
  <c r="E175" i="5"/>
  <c r="D1152" i="1" s="1"/>
  <c r="H1148" i="1"/>
  <c r="G1148" i="1"/>
  <c r="G990" i="1"/>
  <c r="H990" i="1"/>
  <c r="G358" i="1"/>
  <c r="H358" i="1"/>
  <c r="H173" i="1"/>
  <c r="G173" i="1"/>
  <c r="H160" i="1"/>
  <c r="G160" i="1"/>
  <c r="H28" i="3"/>
  <c r="C1435" i="1"/>
  <c r="B192" i="9"/>
  <c r="G1235" i="1"/>
  <c r="H1235" i="1"/>
  <c r="G192" i="1"/>
  <c r="H192" i="1"/>
  <c r="F237" i="5"/>
  <c r="H23" i="3"/>
  <c r="C1214" i="1"/>
  <c r="G1065" i="1"/>
  <c r="H1065" i="1"/>
  <c r="F515" i="4"/>
  <c r="C509" i="1"/>
  <c r="F224" i="4"/>
  <c r="C220" i="1"/>
  <c r="F50" i="4"/>
  <c r="C46" i="1"/>
  <c r="E528" i="4"/>
  <c r="D523" i="1"/>
  <c r="F299" i="4"/>
  <c r="D298" i="4"/>
  <c r="C294" i="1"/>
  <c r="E68" i="5"/>
  <c r="E408" i="4"/>
  <c r="D403" i="1" s="1"/>
  <c r="D345" i="1"/>
  <c r="F643" i="4"/>
  <c r="F196" i="4"/>
  <c r="I1451" i="1"/>
  <c r="G1453" i="1"/>
  <c r="F580" i="4"/>
  <c r="C574" i="1"/>
  <c r="I20" i="3"/>
  <c r="D985" i="1"/>
  <c r="F163" i="4"/>
  <c r="D151" i="4"/>
  <c r="C159" i="1"/>
  <c r="F472" i="4"/>
  <c r="C466" i="1"/>
  <c r="E151" i="4"/>
  <c r="F213" i="9"/>
  <c r="F129" i="6"/>
  <c r="C1423" i="1"/>
  <c r="H22" i="3"/>
  <c r="F176" i="5"/>
  <c r="D175" i="5"/>
  <c r="C1153" i="1"/>
  <c r="G637" i="1"/>
  <c r="H637" i="1"/>
  <c r="E21" i="9"/>
  <c r="K1451" i="9"/>
  <c r="G314" i="9"/>
  <c r="E314" i="9" s="1"/>
  <c r="B314" i="9" s="1"/>
  <c r="I34" i="3"/>
  <c r="C1517" i="1"/>
  <c r="G587" i="1"/>
  <c r="H587" i="1"/>
  <c r="F263" i="4"/>
  <c r="C259" i="1"/>
  <c r="F89" i="6"/>
  <c r="C1383" i="1"/>
  <c r="F215" i="4"/>
  <c r="C211" i="1"/>
  <c r="E412" i="4"/>
  <c r="I16" i="3"/>
  <c r="D2" i="1"/>
  <c r="I1447" i="1"/>
  <c r="F421" i="4"/>
  <c r="D420" i="4"/>
  <c r="C415" i="1"/>
  <c r="F106" i="4"/>
  <c r="C102" i="1"/>
  <c r="F311" i="4"/>
  <c r="C306" i="1"/>
  <c r="F118" i="5"/>
  <c r="C1096" i="1"/>
  <c r="D528" i="4"/>
  <c r="F529" i="4"/>
  <c r="C523" i="1"/>
  <c r="F252" i="4"/>
  <c r="C248" i="1"/>
  <c r="F82" i="4"/>
  <c r="C78" i="1"/>
  <c r="I25" i="3"/>
  <c r="D1329" i="1"/>
  <c r="F644" i="4"/>
  <c r="C638" i="1"/>
  <c r="F351" i="4"/>
  <c r="D350" i="4"/>
  <c r="C346" i="1"/>
  <c r="D6" i="4"/>
  <c r="I35" i="3"/>
  <c r="C1518" i="1"/>
  <c r="D68" i="5"/>
  <c r="E141" i="6"/>
  <c r="F141" i="6" s="1"/>
  <c r="I1477" i="1"/>
  <c r="H1469" i="1" l="1"/>
  <c r="D1436" i="1"/>
  <c r="H1436" i="1" s="1"/>
  <c r="I29" i="3"/>
  <c r="E315" i="9"/>
  <c r="I10" i="3" s="1"/>
  <c r="E312" i="9"/>
  <c r="G1096" i="1"/>
  <c r="H1096" i="1"/>
  <c r="G306" i="1"/>
  <c r="H306" i="1"/>
  <c r="G415" i="1"/>
  <c r="H415" i="1"/>
  <c r="E639" i="4"/>
  <c r="D407" i="1"/>
  <c r="E289" i="4"/>
  <c r="I17" i="3"/>
  <c r="D147" i="1"/>
  <c r="H17" i="3"/>
  <c r="D289" i="4"/>
  <c r="F151" i="4"/>
  <c r="C147" i="1"/>
  <c r="F6" i="4"/>
  <c r="H16" i="3"/>
  <c r="D412" i="4"/>
  <c r="D290" i="4"/>
  <c r="C2" i="1"/>
  <c r="G638" i="1"/>
  <c r="H638" i="1"/>
  <c r="H78" i="1"/>
  <c r="G78" i="1"/>
  <c r="G523" i="1"/>
  <c r="H523" i="1"/>
  <c r="F420" i="4"/>
  <c r="D635" i="4"/>
  <c r="C414" i="1"/>
  <c r="H211" i="1"/>
  <c r="G211" i="1"/>
  <c r="G259" i="1"/>
  <c r="H259" i="1"/>
  <c r="H1517" i="1"/>
  <c r="G1517" i="1"/>
  <c r="H11" i="3"/>
  <c r="G318" i="9"/>
  <c r="E318" i="9" s="1"/>
  <c r="H1153" i="1"/>
  <c r="G1153" i="1"/>
  <c r="H1423" i="1"/>
  <c r="G1423" i="1"/>
  <c r="G466" i="1"/>
  <c r="H466" i="1"/>
  <c r="G574" i="1"/>
  <c r="H574" i="1"/>
  <c r="I21" i="3"/>
  <c r="D1046" i="1"/>
  <c r="H220" i="1"/>
  <c r="G220" i="1"/>
  <c r="H21" i="3"/>
  <c r="F68" i="5"/>
  <c r="C1046" i="1"/>
  <c r="D6" i="5"/>
  <c r="G346" i="1"/>
  <c r="H346" i="1"/>
  <c r="G102" i="1"/>
  <c r="H102" i="1"/>
  <c r="B21" i="9"/>
  <c r="F175" i="5"/>
  <c r="C1152" i="1"/>
  <c r="G985" i="1"/>
  <c r="H985" i="1"/>
  <c r="G294" i="1"/>
  <c r="H294" i="1"/>
  <c r="E636" i="4"/>
  <c r="D630" i="1" s="1"/>
  <c r="D522" i="1"/>
  <c r="E635" i="4"/>
  <c r="D629" i="1" s="1"/>
  <c r="G1436" i="1"/>
  <c r="I28" i="3"/>
  <c r="D1435" i="1"/>
  <c r="G1435" i="1" s="1"/>
  <c r="G1518" i="1"/>
  <c r="H1518" i="1"/>
  <c r="F350" i="4"/>
  <c r="D408" i="4"/>
  <c r="C345" i="1"/>
  <c r="H1329" i="1"/>
  <c r="G1329" i="1"/>
  <c r="H9" i="3"/>
  <c r="H248" i="1"/>
  <c r="G248" i="1"/>
  <c r="D636" i="4"/>
  <c r="F528" i="4"/>
  <c r="C522" i="1"/>
  <c r="G1383" i="1"/>
  <c r="H1383" i="1"/>
  <c r="B213" i="9"/>
  <c r="H159" i="1"/>
  <c r="G159" i="1"/>
  <c r="E6" i="5"/>
  <c r="D407" i="4"/>
  <c r="F298" i="4"/>
  <c r="C293" i="1"/>
  <c r="G46" i="1"/>
  <c r="H46" i="1"/>
  <c r="G509" i="1"/>
  <c r="H509" i="1"/>
  <c r="G1214" i="1"/>
  <c r="H1214" i="1"/>
  <c r="K3" i="9" l="1"/>
  <c r="F408" i="4"/>
  <c r="C403" i="1"/>
  <c r="G1046" i="1"/>
  <c r="H1046" i="1"/>
  <c r="H1435" i="1"/>
  <c r="F412" i="4"/>
  <c r="D639" i="4"/>
  <c r="C407" i="1"/>
  <c r="H147" i="1"/>
  <c r="G147" i="1"/>
  <c r="E317" i="9"/>
  <c r="I9" i="3" s="1"/>
  <c r="B318" i="9"/>
  <c r="G414" i="1"/>
  <c r="H414" i="1"/>
  <c r="D633" i="1"/>
  <c r="G293" i="1"/>
  <c r="H293" i="1"/>
  <c r="F636" i="4"/>
  <c r="C630" i="1"/>
  <c r="N3" i="9"/>
  <c r="I11" i="3"/>
  <c r="F635" i="4"/>
  <c r="C629" i="1"/>
  <c r="H2" i="1"/>
  <c r="G2" i="1"/>
  <c r="D413" i="4"/>
  <c r="D291" i="4"/>
  <c r="F289" i="4"/>
  <c r="C285" i="1"/>
  <c r="E413" i="4"/>
  <c r="E291" i="4"/>
  <c r="D287" i="1" s="1"/>
  <c r="D285" i="1"/>
  <c r="E290" i="4"/>
  <c r="D286" i="1" s="1"/>
  <c r="H278" i="9"/>
  <c r="D984" i="1"/>
  <c r="F407" i="4"/>
  <c r="C402" i="1"/>
  <c r="G522" i="1"/>
  <c r="H522" i="1"/>
  <c r="G345" i="1"/>
  <c r="H345" i="1"/>
  <c r="H1152" i="1"/>
  <c r="G1152" i="1"/>
  <c r="G285" i="9"/>
  <c r="E285" i="9" s="1"/>
  <c r="B285" i="9" s="1"/>
  <c r="G278" i="9"/>
  <c r="F6" i="5"/>
  <c r="C984" i="1"/>
  <c r="C286" i="1"/>
  <c r="E278" i="9" l="1"/>
  <c r="E277" i="9" s="1"/>
  <c r="F290" i="4"/>
  <c r="G403" i="1"/>
  <c r="H403" i="1"/>
  <c r="E415" i="4"/>
  <c r="D410" i="1" s="1"/>
  <c r="E640" i="4"/>
  <c r="D408" i="1"/>
  <c r="E414" i="4"/>
  <c r="D409" i="1" s="1"/>
  <c r="D640" i="4"/>
  <c r="F413" i="4"/>
  <c r="D415" i="4"/>
  <c r="C408" i="1"/>
  <c r="G629" i="1"/>
  <c r="H629" i="1"/>
  <c r="G630" i="1"/>
  <c r="H630" i="1"/>
  <c r="G407" i="1"/>
  <c r="H407" i="1"/>
  <c r="H8" i="3"/>
  <c r="G984" i="1"/>
  <c r="H984" i="1"/>
  <c r="F291" i="4"/>
  <c r="C287" i="1"/>
  <c r="G286" i="1"/>
  <c r="H286" i="1"/>
  <c r="G402" i="1"/>
  <c r="H402" i="1"/>
  <c r="G285" i="1"/>
  <c r="H285" i="1"/>
  <c r="F639" i="4"/>
  <c r="D641" i="4"/>
  <c r="C633" i="1"/>
  <c r="D414" i="4"/>
  <c r="B278" i="9" l="1"/>
  <c r="F414" i="4"/>
  <c r="C409" i="1"/>
  <c r="E642" i="4"/>
  <c r="D634" i="1"/>
  <c r="E641" i="4"/>
  <c r="D642" i="4"/>
  <c r="F640" i="4"/>
  <c r="C634" i="1"/>
  <c r="G287" i="1"/>
  <c r="H287" i="1"/>
  <c r="G633" i="1"/>
  <c r="H633" i="1"/>
  <c r="F641" i="4"/>
  <c r="D645" i="4"/>
  <c r="C635" i="1"/>
  <c r="G408" i="1"/>
  <c r="H408" i="1"/>
  <c r="M3" i="9"/>
  <c r="I8" i="3"/>
  <c r="F415" i="4"/>
  <c r="C410" i="1"/>
  <c r="E646" i="4" l="1"/>
  <c r="D636" i="1"/>
  <c r="E645" i="4"/>
  <c r="F645" i="4" s="1"/>
  <c r="D635" i="1"/>
  <c r="G635" i="1" s="1"/>
  <c r="G409" i="1"/>
  <c r="H409" i="1"/>
  <c r="H18" i="3"/>
  <c r="C639" i="1"/>
  <c r="G410" i="1"/>
  <c r="H410" i="1"/>
  <c r="D646" i="4"/>
  <c r="F642" i="4"/>
  <c r="C636" i="1"/>
  <c r="G634" i="1"/>
  <c r="H634" i="1"/>
  <c r="H635" i="1" l="1"/>
  <c r="I18" i="3"/>
  <c r="D639" i="1"/>
  <c r="G276" i="9"/>
  <c r="E276" i="9" s="1"/>
  <c r="B276" i="9" s="1"/>
  <c r="G636" i="1"/>
  <c r="H636" i="1"/>
  <c r="H19" i="3"/>
  <c r="F646" i="4"/>
  <c r="C640" i="1"/>
  <c r="I19" i="3"/>
  <c r="D640" i="1"/>
  <c r="H7" i="3" l="1"/>
  <c r="J3" i="9" s="1"/>
  <c r="H639" i="1"/>
  <c r="G639" i="1"/>
  <c r="G640" i="1"/>
  <c r="H640" i="1"/>
  <c r="G274" i="9" l="1"/>
  <c r="L272" i="9"/>
  <c r="H274" i="9"/>
  <c r="M272" i="9"/>
  <c r="H18" i="9"/>
  <c r="G18" i="9"/>
  <c r="K7" i="9"/>
  <c r="J12" i="9"/>
  <c r="J13" i="9"/>
  <c r="H16" i="9"/>
  <c r="J10" i="9"/>
  <c r="G16" i="9"/>
  <c r="J8" i="9"/>
  <c r="G15" i="9"/>
  <c r="J9" i="9"/>
  <c r="H15" i="9"/>
  <c r="K9" i="9"/>
  <c r="L15" i="9"/>
  <c r="I8" i="9"/>
  <c r="M15" i="9"/>
  <c r="I13" i="9"/>
  <c r="I17" i="9"/>
  <c r="I9" i="9"/>
  <c r="I5" i="9"/>
  <c r="K11" i="9"/>
  <c r="J17" i="9"/>
  <c r="I6" i="9"/>
  <c r="K12" i="9"/>
  <c r="G17" i="9"/>
  <c r="J6" i="9"/>
  <c r="I11" i="9"/>
  <c r="H17" i="9"/>
  <c r="K6" i="9"/>
  <c r="J11" i="9"/>
  <c r="K8" i="9"/>
  <c r="I7" i="9"/>
  <c r="K13" i="9"/>
  <c r="J7" i="9"/>
  <c r="I12" i="9"/>
  <c r="J5" i="9"/>
  <c r="L16" i="9"/>
  <c r="K5" i="9"/>
  <c r="M16" i="9"/>
  <c r="K10" i="9"/>
  <c r="E9" i="9" l="1"/>
  <c r="B9" i="9" s="1"/>
  <c r="E18" i="9"/>
  <c r="B18" i="9" s="1"/>
  <c r="E7" i="9"/>
  <c r="B7" i="9" s="1"/>
  <c r="E16" i="9"/>
  <c r="E12" i="9"/>
  <c r="B12" i="9" s="1"/>
  <c r="E11" i="9"/>
  <c r="B11" i="9" s="1"/>
  <c r="E6" i="9"/>
  <c r="B6" i="9" s="1"/>
  <c r="E8" i="9"/>
  <c r="B8" i="9" s="1"/>
  <c r="E10" i="9"/>
  <c r="B10" i="9" s="1"/>
  <c r="E15" i="9"/>
  <c r="F272" i="9"/>
  <c r="E5" i="9"/>
  <c r="F15" i="9"/>
  <c r="F16" i="9"/>
  <c r="E17" i="9"/>
  <c r="B17" i="9" s="1"/>
  <c r="E13" i="9"/>
  <c r="B13" i="9" s="1"/>
  <c r="E274" i="9"/>
  <c r="B16" i="9" l="1"/>
  <c r="E14" i="9"/>
  <c r="B15" i="9"/>
  <c r="B274" i="9"/>
  <c r="E20" i="9"/>
  <c r="I7" i="3" s="1"/>
  <c r="F14" i="9"/>
  <c r="B272" i="9"/>
  <c r="F20" i="9"/>
  <c r="B5" i="9"/>
  <c r="E4"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<sst xmlns="http://schemas.openxmlformats.org/spreadsheetml/2006/main" count="4374" uniqueCount="3427">
  <si>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</si>
  <si>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</si>
  <si>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</si>
  <si>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</si>
  <si>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</si>
  <si>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</si>
  <si>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</si>
  <si>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</si>
  <si>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</si>
  <si>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</si>
  <si>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</si>
  <si>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</si>
  <si>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</si>
  <si>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</si>
  <si>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</si>
  <si>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</si>
  <si>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</si>
  <si>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</si>
  <si>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</si>
  <si>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</si>
  <si>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</si>
  <si>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</si>
  <si>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</si>
  <si>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</si>
  <si>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</si>
  <si>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</si>
  <si>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</si>
  <si>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</si>
  <si>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</si>
  <si>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</si>
  <si>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</si>
  <si>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VOJNIĆ</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</si>
  <si>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</si>
  <si>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</si>
  <si>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</si>
  <si>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</si>
  <si>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</si>
  <si>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</si>
  <si>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</si>
  <si>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</si>
  <si>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</si>
  <si>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</si>
  <si>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</si>
  <si>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</si>
  <si>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</si>
  <si>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</si>
  <si>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</si>
  <si>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</si>
  <si>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</si>
  <si>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44102 - DJEČJI VRTIĆ VOJNIĆ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</si>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</sst>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154667.53</v>
      </c>
      <c r="D2" s="6">
        <f>'PR-RAS'!E6</f>
        <v>244382.2</v>
      </c>
      <c r="E2" s="6">
        <v>0</v>
      </c>
      <c r="F2" s="6">
        <v>0</v>
      </c>
      <c r="G2" s="7">
        <f t="shared" ref="G2:G264" si="0">(B2/1000)*(C2*1+D2*2)</f>
        <v>643.43193000000008</v>
      </c>
      <c r="H2" s="7">
        <f t="shared" ref="H2:H264" si="1">ABS(C2-ROUND(C2,0))+ABS(D2-ROUND(D2,0))</f>
        <v>0.67000000001280569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16983.599999999999</v>
      </c>
      <c r="D46" s="1">
        <f>'PR-RAS'!E50</f>
        <v>453.6</v>
      </c>
      <c r="E46" s="1">
        <v>0</v>
      </c>
      <c r="F46" s="1">
        <v>0</v>
      </c>
      <c r="G46" s="2">
        <f t="shared" si="0"/>
        <v>805.0859999999999</v>
      </c>
      <c r="H46" s="2">
        <f t="shared" si="1"/>
        <v>0.80000000000143245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16983.599999999999</v>
      </c>
      <c r="D55" s="1">
        <f>'PR-RAS'!E59</f>
        <v>453.6</v>
      </c>
      <c r="E55" s="1">
        <v>0</v>
      </c>
      <c r="F55" s="1">
        <v>0</v>
      </c>
      <c r="G55" s="2">
        <f t="shared" si="0"/>
        <v>966.1031999999999</v>
      </c>
      <c r="H55" s="2">
        <f t="shared" si="1"/>
        <v>0.80000000000143245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16983.599999999999</v>
      </c>
      <c r="D56" s="1">
        <f>'PR-RAS'!E60</f>
        <v>453.6</v>
      </c>
      <c r="E56" s="1">
        <v>0</v>
      </c>
      <c r="F56" s="1">
        <v>0</v>
      </c>
      <c r="G56" s="2">
        <f t="shared" si="0"/>
        <v>983.99399999999991</v>
      </c>
      <c r="H56" s="2">
        <f t="shared" si="1"/>
        <v>0.80000000000143245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35169.629999999997</v>
      </c>
      <c r="E102" s="1">
        <v>0</v>
      </c>
      <c r="F102" s="1">
        <v>0</v>
      </c>
      <c r="G102" s="2">
        <f t="shared" si="0"/>
        <v>7104.2652600000001</v>
      </c>
      <c r="H102" s="2">
        <f t="shared" si="1"/>
        <v>0.37000000000261934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35169.629999999997</v>
      </c>
      <c r="E108" s="1">
        <v>0</v>
      </c>
      <c r="F108" s="1">
        <v>0</v>
      </c>
      <c r="G108" s="2">
        <f t="shared" si="0"/>
        <v>7526.3008199999995</v>
      </c>
      <c r="H108" s="2">
        <f t="shared" si="1"/>
        <v>0.37000000000261934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35169.629999999997</v>
      </c>
      <c r="E113" s="1">
        <v>0</v>
      </c>
      <c r="F113" s="1">
        <v>0</v>
      </c>
      <c r="G113" s="2">
        <f t="shared" si="0"/>
        <v>7877.99712</v>
      </c>
      <c r="H113" s="2">
        <f t="shared" si="1"/>
        <v>0.37000000000261934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24932.11</v>
      </c>
      <c r="D120" s="1">
        <f>'PR-RAS'!E124</f>
        <v>0</v>
      </c>
      <c r="E120" s="1">
        <v>0</v>
      </c>
      <c r="F120" s="1">
        <v>0</v>
      </c>
      <c r="G120" s="2">
        <f t="shared" si="0"/>
        <v>2966.9210899999998</v>
      </c>
      <c r="H120" s="2">
        <f t="shared" si="1"/>
        <v>0.11000000000058208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24932.11</v>
      </c>
      <c r="D121" s="1">
        <f>'PR-RAS'!E125</f>
        <v>0</v>
      </c>
      <c r="E121" s="1">
        <v>0</v>
      </c>
      <c r="F121" s="1">
        <v>0</v>
      </c>
      <c r="G121" s="2">
        <f t="shared" si="0"/>
        <v>2991.8532</v>
      </c>
      <c r="H121" s="2">
        <f t="shared" si="1"/>
        <v>0.11000000000058208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24932.11</v>
      </c>
      <c r="D123" s="1">
        <f>'PR-RAS'!E127</f>
        <v>0</v>
      </c>
      <c r="E123" s="1">
        <v>0</v>
      </c>
      <c r="F123" s="1">
        <v>0</v>
      </c>
      <c r="G123" s="2">
        <f t="shared" si="0"/>
        <v>3041.7174199999999</v>
      </c>
      <c r="H123" s="2">
        <f t="shared" si="1"/>
        <v>0.11000000000058208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112751.82</v>
      </c>
      <c r="D129" s="1">
        <f>'PR-RAS'!E133</f>
        <v>208758.97</v>
      </c>
      <c r="E129" s="1">
        <v>0</v>
      </c>
      <c r="F129" s="1">
        <v>0</v>
      </c>
      <c r="G129" s="2">
        <f t="shared" si="0"/>
        <v>67874.529280000002</v>
      </c>
      <c r="H129" s="2">
        <f t="shared" si="1"/>
        <v>0.20999999999185093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112751.82</v>
      </c>
      <c r="D130" s="1">
        <f>'PR-RAS'!E134</f>
        <v>208758.97</v>
      </c>
      <c r="E130" s="1">
        <v>0</v>
      </c>
      <c r="F130" s="1">
        <v>0</v>
      </c>
      <c r="G130" s="2">
        <f t="shared" si="0"/>
        <v>68404.799039999998</v>
      </c>
      <c r="H130" s="2">
        <f t="shared" si="1"/>
        <v>0.20999999999185093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112751.82</v>
      </c>
      <c r="D131" s="1">
        <f>'PR-RAS'!E135</f>
        <v>204167.72</v>
      </c>
      <c r="E131" s="1">
        <v>0</v>
      </c>
      <c r="F131" s="1">
        <v>0</v>
      </c>
      <c r="G131" s="2">
        <f t="shared" si="0"/>
        <v>67741.343800000002</v>
      </c>
      <c r="H131" s="2">
        <f t="shared" si="1"/>
        <v>0.45999999999185093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4591.25</v>
      </c>
      <c r="E132" s="1">
        <v>0</v>
      </c>
      <c r="F132" s="1">
        <v>0</v>
      </c>
      <c r="G132" s="2">
        <f t="shared" si="0"/>
        <v>1202.9075</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149994.06</v>
      </c>
      <c r="D147" s="1">
        <f>'PR-RAS'!E151</f>
        <v>242070.37</v>
      </c>
      <c r="E147" s="1">
        <v>0</v>
      </c>
      <c r="F147" s="1">
        <v>0</v>
      </c>
      <c r="G147" s="2">
        <f t="shared" si="0"/>
        <v>92583.680800000002</v>
      </c>
      <c r="H147" s="2">
        <f t="shared" si="1"/>
        <v>0.42999999999301508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104907.12</v>
      </c>
      <c r="D148" s="1">
        <f>'PR-RAS'!E152</f>
        <v>187794.59999999998</v>
      </c>
      <c r="E148" s="1">
        <v>0</v>
      </c>
      <c r="F148" s="1">
        <v>0</v>
      </c>
      <c r="G148" s="2">
        <f t="shared" si="0"/>
        <v>70632.959039999987</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84119.02</v>
      </c>
      <c r="D149" s="1">
        <f>'PR-RAS'!E153</f>
        <v>154234.09</v>
      </c>
      <c r="E149" s="1">
        <v>0</v>
      </c>
      <c r="F149" s="1">
        <v>0</v>
      </c>
      <c r="G149" s="2">
        <f t="shared" si="0"/>
        <v>58102.905599999998</v>
      </c>
      <c r="H149" s="2">
        <f t="shared" si="1"/>
        <v>0.11000000000058208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84119.02</v>
      </c>
      <c r="D150" s="1">
        <f>'PR-RAS'!E154</f>
        <v>154234.09</v>
      </c>
      <c r="E150" s="1">
        <v>0</v>
      </c>
      <c r="F150" s="1">
        <v>0</v>
      </c>
      <c r="G150" s="2">
        <f t="shared" si="0"/>
        <v>58495.4928</v>
      </c>
      <c r="H150" s="2">
        <f t="shared" si="1"/>
        <v>0.11000000000058208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8989.9500000000007</v>
      </c>
      <c r="D154" s="1">
        <f>'PR-RAS'!E158</f>
        <v>8111.84</v>
      </c>
      <c r="E154" s="1">
        <v>0</v>
      </c>
      <c r="F154" s="1">
        <v>0</v>
      </c>
      <c r="G154" s="2">
        <f t="shared" si="0"/>
        <v>3857.6853900000001</v>
      </c>
      <c r="H154" s="2">
        <f t="shared" si="1"/>
        <v>0.20999999999912689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11798.15</v>
      </c>
      <c r="D155" s="1">
        <f>'PR-RAS'!E159</f>
        <v>25448.67</v>
      </c>
      <c r="E155" s="1">
        <v>0</v>
      </c>
      <c r="F155" s="1">
        <v>0</v>
      </c>
      <c r="G155" s="2">
        <f t="shared" si="0"/>
        <v>9655.1054599999989</v>
      </c>
      <c r="H155" s="2">
        <f t="shared" si="1"/>
        <v>0.48000000000138243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11798.15</v>
      </c>
      <c r="D157" s="1">
        <f>'PR-RAS'!E161</f>
        <v>25448.67</v>
      </c>
      <c r="E157" s="1">
        <v>0</v>
      </c>
      <c r="F157" s="1">
        <v>0</v>
      </c>
      <c r="G157" s="2">
        <f t="shared" si="0"/>
        <v>9780.496439999999</v>
      </c>
      <c r="H157" s="2">
        <f t="shared" si="1"/>
        <v>0.48000000000138243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44806.990000000005</v>
      </c>
      <c r="D159" s="1">
        <f>'PR-RAS'!E163</f>
        <v>54134.590000000011</v>
      </c>
      <c r="E159" s="1">
        <v>0</v>
      </c>
      <c r="F159" s="1">
        <v>0</v>
      </c>
      <c r="G159" s="2">
        <f t="shared" si="0"/>
        <v>24186.034860000007</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9288.9600000000009</v>
      </c>
      <c r="D160" s="1">
        <f>'PR-RAS'!E164</f>
        <v>12069.24</v>
      </c>
      <c r="E160" s="1">
        <v>0</v>
      </c>
      <c r="F160" s="1">
        <v>0</v>
      </c>
      <c r="G160" s="2">
        <f t="shared" si="0"/>
        <v>5314.9629600000007</v>
      </c>
      <c r="H160" s="2">
        <f t="shared" si="1"/>
        <v>0.27999999999883585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413.5</v>
      </c>
      <c r="D161" s="1">
        <f>'PR-RAS'!E165</f>
        <v>871.07</v>
      </c>
      <c r="E161" s="1">
        <v>0</v>
      </c>
      <c r="F161" s="1">
        <v>0</v>
      </c>
      <c r="G161" s="2">
        <f t="shared" si="0"/>
        <v>344.90240000000006</v>
      </c>
      <c r="H161" s="2">
        <f t="shared" si="1"/>
        <v>0.57000000000005002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8832.92</v>
      </c>
      <c r="D162" s="1">
        <f>'PR-RAS'!E166</f>
        <v>10608.3</v>
      </c>
      <c r="E162" s="1">
        <v>0</v>
      </c>
      <c r="F162" s="1">
        <v>0</v>
      </c>
      <c r="G162" s="2">
        <f t="shared" si="0"/>
        <v>4837.9727199999998</v>
      </c>
      <c r="H162" s="2">
        <f t="shared" si="1"/>
        <v>0.37999999999919964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42.54</v>
      </c>
      <c r="D163" s="1">
        <f>'PR-RAS'!E167</f>
        <v>589.87</v>
      </c>
      <c r="E163" s="1">
        <v>0</v>
      </c>
      <c r="F163" s="1">
        <v>0</v>
      </c>
      <c r="G163" s="2">
        <f t="shared" si="0"/>
        <v>198.00936000000002</v>
      </c>
      <c r="H163" s="2">
        <f t="shared" si="1"/>
        <v>0.58999999999999631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21515.16</v>
      </c>
      <c r="D165" s="1">
        <f>'PR-RAS'!E169</f>
        <v>25808.040000000005</v>
      </c>
      <c r="E165" s="1">
        <v>0</v>
      </c>
      <c r="F165" s="1">
        <v>0</v>
      </c>
      <c r="G165" s="2">
        <f t="shared" si="0"/>
        <v>11993.523360000001</v>
      </c>
      <c r="H165" s="2">
        <f t="shared" si="1"/>
        <v>0.20000000000436557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2778.31</v>
      </c>
      <c r="D166" s="1">
        <f>'PR-RAS'!E170</f>
        <v>4612.3500000000004</v>
      </c>
      <c r="E166" s="1">
        <v>0</v>
      </c>
      <c r="F166" s="1">
        <v>0</v>
      </c>
      <c r="G166" s="2">
        <f t="shared" si="0"/>
        <v>1980.49665</v>
      </c>
      <c r="H166" s="2">
        <f t="shared" si="1"/>
        <v>0.66000000000030923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11400.86</v>
      </c>
      <c r="D167" s="1">
        <f>'PR-RAS'!E171</f>
        <v>14883.69</v>
      </c>
      <c r="E167" s="1">
        <v>0</v>
      </c>
      <c r="F167" s="1">
        <v>0</v>
      </c>
      <c r="G167" s="2">
        <f t="shared" si="0"/>
        <v>6833.9278400000012</v>
      </c>
      <c r="H167" s="2">
        <f t="shared" si="1"/>
        <v>0.44999999999890861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5611.13</v>
      </c>
      <c r="D168" s="1">
        <f>'PR-RAS'!E172</f>
        <v>3822.58</v>
      </c>
      <c r="E168" s="1">
        <v>0</v>
      </c>
      <c r="F168" s="1">
        <v>0</v>
      </c>
      <c r="G168" s="2">
        <f t="shared" si="0"/>
        <v>2213.8004300000002</v>
      </c>
      <c r="H168" s="2">
        <f t="shared" si="1"/>
        <v>0.5500000000001819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1153.6199999999999</v>
      </c>
      <c r="D170" s="1">
        <f>'PR-RAS'!E174</f>
        <v>1799.34</v>
      </c>
      <c r="E170" s="1">
        <v>0</v>
      </c>
      <c r="F170" s="1">
        <v>0</v>
      </c>
      <c r="G170" s="2">
        <f t="shared" si="0"/>
        <v>803.13869999999997</v>
      </c>
      <c r="H170" s="2">
        <f t="shared" si="1"/>
        <v>0.72000000000002728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571.24</v>
      </c>
      <c r="D172" s="1">
        <f>'PR-RAS'!E176</f>
        <v>690.08</v>
      </c>
      <c r="E172" s="1">
        <v>0</v>
      </c>
      <c r="F172" s="1">
        <v>0</v>
      </c>
      <c r="G172" s="2">
        <f t="shared" si="0"/>
        <v>333.68940000000003</v>
      </c>
      <c r="H172" s="2">
        <f t="shared" si="1"/>
        <v>0.32000000000005002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11016.789999999999</v>
      </c>
      <c r="D173" s="1">
        <f>'PR-RAS'!E177</f>
        <v>13097.15</v>
      </c>
      <c r="E173" s="1">
        <v>0</v>
      </c>
      <c r="F173" s="1">
        <v>0</v>
      </c>
      <c r="G173" s="2">
        <f t="shared" si="0"/>
        <v>6400.3074799999986</v>
      </c>
      <c r="H173" s="2">
        <f t="shared" si="1"/>
        <v>0.36000000000058208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356.12</v>
      </c>
      <c r="D174" s="1">
        <f>'PR-RAS'!E178</f>
        <v>439.68</v>
      </c>
      <c r="E174" s="1">
        <v>0</v>
      </c>
      <c r="F174" s="1">
        <v>0</v>
      </c>
      <c r="G174" s="2">
        <f t="shared" si="0"/>
        <v>213.73803999999998</v>
      </c>
      <c r="H174" s="2">
        <f t="shared" si="1"/>
        <v>0.43999999999999773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1063.8599999999999</v>
      </c>
      <c r="D175" s="1">
        <f>'PR-RAS'!E179</f>
        <v>3206.14</v>
      </c>
      <c r="E175" s="1">
        <v>0</v>
      </c>
      <c r="F175" s="1">
        <v>0</v>
      </c>
      <c r="G175" s="2">
        <f t="shared" si="0"/>
        <v>1300.8483599999997</v>
      </c>
      <c r="H175" s="2">
        <f t="shared" si="1"/>
        <v>0.27999999999997272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888.77</v>
      </c>
      <c r="D177" s="1">
        <f>'PR-RAS'!E181</f>
        <v>1144.79</v>
      </c>
      <c r="E177" s="1">
        <v>0</v>
      </c>
      <c r="F177" s="1">
        <v>0</v>
      </c>
      <c r="G177" s="2">
        <f t="shared" si="0"/>
        <v>559.38959999999997</v>
      </c>
      <c r="H177" s="2">
        <f t="shared" si="1"/>
        <v>0.44000000000005457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771.66</v>
      </c>
      <c r="D179" s="1">
        <f>'PR-RAS'!E183</f>
        <v>1281.8</v>
      </c>
      <c r="E179" s="1">
        <v>0</v>
      </c>
      <c r="F179" s="1">
        <v>0</v>
      </c>
      <c r="G179" s="2">
        <f t="shared" si="0"/>
        <v>593.67627999999991</v>
      </c>
      <c r="H179" s="2">
        <f t="shared" si="1"/>
        <v>0.54000000000007731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5642.03</v>
      </c>
      <c r="D180" s="1">
        <f>'PR-RAS'!E184</f>
        <v>5962.83</v>
      </c>
      <c r="E180" s="1">
        <v>0</v>
      </c>
      <c r="F180" s="1">
        <v>0</v>
      </c>
      <c r="G180" s="2">
        <f t="shared" si="0"/>
        <v>3144.6165099999998</v>
      </c>
      <c r="H180" s="2">
        <f t="shared" si="1"/>
        <v>0.1999999999998181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1844.35</v>
      </c>
      <c r="D181" s="1">
        <f>'PR-RAS'!E185</f>
        <v>149.91</v>
      </c>
      <c r="E181" s="1">
        <v>0</v>
      </c>
      <c r="F181" s="1">
        <v>0</v>
      </c>
      <c r="G181" s="2">
        <f t="shared" si="0"/>
        <v>385.95060000000001</v>
      </c>
      <c r="H181" s="2">
        <f t="shared" si="1"/>
        <v>0.43999999999991246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450</v>
      </c>
      <c r="D182" s="1">
        <f>'PR-RAS'!E186</f>
        <v>912</v>
      </c>
      <c r="E182" s="1">
        <v>0</v>
      </c>
      <c r="F182" s="1">
        <v>0</v>
      </c>
      <c r="G182" s="2">
        <f t="shared" si="0"/>
        <v>411.59399999999999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2986.08</v>
      </c>
      <c r="D184" s="1">
        <f>'PR-RAS'!E188</f>
        <v>3160.16</v>
      </c>
      <c r="E184" s="1">
        <v>0</v>
      </c>
      <c r="F184" s="1">
        <v>0</v>
      </c>
      <c r="G184" s="2">
        <f t="shared" si="0"/>
        <v>1703.0711999999999</v>
      </c>
      <c r="H184" s="2">
        <f t="shared" si="1"/>
        <v>0.23999999999978172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2920.02</v>
      </c>
      <c r="D186" s="1">
        <f>'PR-RAS'!E190</f>
        <v>2963.27</v>
      </c>
      <c r="E186" s="1">
        <v>0</v>
      </c>
      <c r="F186" s="1">
        <v>0</v>
      </c>
      <c r="G186" s="2">
        <f t="shared" si="0"/>
        <v>1636.6135999999999</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66.06</v>
      </c>
      <c r="D191" s="1">
        <f>'PR-RAS'!E195</f>
        <v>196.89</v>
      </c>
      <c r="E191" s="1">
        <v>0</v>
      </c>
      <c r="F191" s="1">
        <v>0</v>
      </c>
      <c r="G191" s="2">
        <f t="shared" si="0"/>
        <v>87.369599999999991</v>
      </c>
      <c r="H191" s="2">
        <f t="shared" si="1"/>
        <v>0.17000000000001592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279.95</v>
      </c>
      <c r="D192" s="1">
        <f>'PR-RAS'!E196</f>
        <v>141.18</v>
      </c>
      <c r="E192" s="1">
        <v>0</v>
      </c>
      <c r="F192" s="1">
        <v>0</v>
      </c>
      <c r="G192" s="2">
        <f t="shared" si="0"/>
        <v>107.40120999999999</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279.95</v>
      </c>
      <c r="D206" s="1">
        <f>'PR-RAS'!E210</f>
        <v>141.18</v>
      </c>
      <c r="E206" s="1">
        <v>0</v>
      </c>
      <c r="F206" s="1">
        <v>0</v>
      </c>
      <c r="G206" s="2">
        <f t="shared" si="0"/>
        <v>115.27354999999999</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279.95</v>
      </c>
      <c r="D210" s="1">
        <f>'PR-RAS'!E214</f>
        <v>141.18</v>
      </c>
      <c r="E210" s="1">
        <v>0</v>
      </c>
      <c r="F210" s="1">
        <v>0</v>
      </c>
      <c r="G210" s="2">
        <f t="shared" si="0"/>
        <v>117.52278999999999</v>
      </c>
      <c r="H210" s="2">
        <f t="shared" si="1"/>
        <v>0.23000000000001819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149994.06</v>
      </c>
      <c r="D285" s="1">
        <f>'PR-RAS'!E289</f>
        <v>242070.37</v>
      </c>
      <c r="E285" s="1">
        <v>0</v>
      </c>
      <c r="F285" s="1">
        <v>0</v>
      </c>
      <c r="G285" s="2">
        <f t="shared" si="8"/>
        <v>180094.28320000001</v>
      </c>
      <c r="H285" s="2">
        <f t="shared" si="9"/>
        <v>0.42999999999301508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4673.4700000000012</v>
      </c>
      <c r="D286" s="1">
        <f>'PR-RAS'!E290</f>
        <v>2311.8300000000163</v>
      </c>
      <c r="E286" s="1">
        <v>0</v>
      </c>
      <c r="F286" s="1">
        <v>0</v>
      </c>
      <c r="G286" s="2">
        <f t="shared" si="8"/>
        <v>2649.6820500000094</v>
      </c>
      <c r="H286" s="2">
        <f t="shared" si="9"/>
        <v>0.63999999998486601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5512.43</v>
      </c>
      <c r="D288" s="1">
        <f>'PR-RAS'!E292</f>
        <v>10185.9</v>
      </c>
      <c r="E288" s="1">
        <v>0</v>
      </c>
      <c r="F288" s="1">
        <v>0</v>
      </c>
      <c r="G288" s="2">
        <f t="shared" si="8"/>
        <v>7428.7740099999992</v>
      </c>
      <c r="H288" s="2">
        <f t="shared" si="9"/>
        <v>0.53000000000065484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1387.64</v>
      </c>
      <c r="D290" s="1">
        <f>'PR-RAS'!E294</f>
        <v>440.47</v>
      </c>
      <c r="E290" s="1">
        <v>0</v>
      </c>
      <c r="F290" s="1">
        <v>0</v>
      </c>
      <c r="G290" s="2">
        <f t="shared" si="8"/>
        <v>655.61961999999994</v>
      </c>
      <c r="H290" s="2">
        <f t="shared" si="9"/>
        <v>0.82999999999992724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4591.25</v>
      </c>
      <c r="E345" s="1">
        <v>0</v>
      </c>
      <c r="F345" s="1">
        <v>0</v>
      </c>
      <c r="G345" s="2">
        <f t="shared" si="8"/>
        <v>3158.7799999999997</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997.5</v>
      </c>
      <c r="E358" s="1">
        <v>0</v>
      </c>
      <c r="F358" s="1">
        <v>0</v>
      </c>
      <c r="G358" s="2">
        <f t="shared" si="8"/>
        <v>712.21499999999992</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997.5</v>
      </c>
      <c r="E364" s="1">
        <v>0</v>
      </c>
      <c r="F364" s="1">
        <v>0</v>
      </c>
      <c r="G364" s="2">
        <f t="shared" si="8"/>
        <v>724.18499999999995</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997.5</v>
      </c>
      <c r="E365" s="1">
        <v>0</v>
      </c>
      <c r="F365" s="1">
        <v>0</v>
      </c>
      <c r="G365" s="2">
        <f t="shared" si="8"/>
        <v>726.18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3593.75</v>
      </c>
      <c r="E397" s="1">
        <v>0</v>
      </c>
      <c r="F397" s="1">
        <v>0</v>
      </c>
      <c r="G397" s="2">
        <f t="shared" si="8"/>
        <v>2846.25</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3593.75</v>
      </c>
      <c r="E398" s="1">
        <v>0</v>
      </c>
      <c r="F398" s="1">
        <v>0</v>
      </c>
      <c r="G398" s="2">
        <f t="shared" si="8"/>
        <v>2853.4375</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4591.25</v>
      </c>
      <c r="E403" s="1">
        <v>0</v>
      </c>
      <c r="F403" s="1">
        <v>0</v>
      </c>
      <c r="G403" s="2">
        <f t="shared" si="8"/>
        <v>3691.3650000000002</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154667.53</v>
      </c>
      <c r="D407" s="1">
        <f>'PR-RAS'!E412</f>
        <v>244382.2</v>
      </c>
      <c r="E407" s="1">
        <v>0</v>
      </c>
      <c r="F407" s="1">
        <v>0</v>
      </c>
      <c r="G407" s="2">
        <f t="shared" si="8"/>
        <v>261233.36358000003</v>
      </c>
      <c r="H407" s="2">
        <f t="shared" si="9"/>
        <v>0.67000000001280569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149994.06</v>
      </c>
      <c r="D408" s="1">
        <f>'PR-RAS'!E413</f>
        <v>246661.62</v>
      </c>
      <c r="E408" s="1">
        <v>0</v>
      </c>
      <c r="F408" s="1">
        <v>0</v>
      </c>
      <c r="G408" s="2">
        <f t="shared" si="8"/>
        <v>261830.14110000001</v>
      </c>
      <c r="H408" s="2">
        <f t="shared" si="9"/>
        <v>0.44000000000232831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4673.4700000000012</v>
      </c>
      <c r="D409" s="1">
        <f>'PR-RAS'!E414</f>
        <v>0</v>
      </c>
      <c r="E409" s="1">
        <v>0</v>
      </c>
      <c r="F409" s="1">
        <v>0</v>
      </c>
      <c r="G409" s="2">
        <f t="shared" si="8"/>
        <v>1906.7757600000004</v>
      </c>
      <c r="H409" s="2">
        <f t="shared" si="9"/>
        <v>0.47000000000116415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2279.4199999999837</v>
      </c>
      <c r="E410" s="1">
        <v>0</v>
      </c>
      <c r="F410" s="1">
        <v>0</v>
      </c>
      <c r="G410" s="2">
        <f t="shared" si="8"/>
        <v>1864.5655599999866</v>
      </c>
      <c r="H410" s="2">
        <f t="shared" si="9"/>
        <v>0.41999999998370185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5512.43</v>
      </c>
      <c r="D411" s="1">
        <f>'PR-RAS'!E416</f>
        <v>10185.9</v>
      </c>
      <c r="E411" s="1">
        <v>0</v>
      </c>
      <c r="F411" s="1">
        <v>0</v>
      </c>
      <c r="G411" s="2">
        <f t="shared" si="8"/>
        <v>10612.534299999999</v>
      </c>
      <c r="H411" s="2">
        <f t="shared" si="9"/>
        <v>0.53000000000065484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1387.64</v>
      </c>
      <c r="D413" s="1">
        <f>'PR-RAS'!E418</f>
        <v>440.47</v>
      </c>
      <c r="E413" s="1">
        <v>0</v>
      </c>
      <c r="F413" s="1">
        <v>0</v>
      </c>
      <c r="G413" s="2">
        <f t="shared" si="8"/>
        <v>934.65495999999996</v>
      </c>
      <c r="H413" s="2">
        <f t="shared" si="9"/>
        <v>0.82999999999992724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154667.53</v>
      </c>
      <c r="D633" s="1">
        <f>'PR-RAS'!E639</f>
        <v>244382.2</v>
      </c>
      <c r="E633" s="1">
        <v>0</v>
      </c>
      <c r="F633" s="1">
        <v>0</v>
      </c>
      <c r="G633" s="2">
        <f t="shared" si="10"/>
        <v>406648.97976000002</v>
      </c>
      <c r="H633" s="2">
        <f t="shared" si="11"/>
        <v>0.67000000001280569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149994.06</v>
      </c>
      <c r="D634" s="1">
        <f>'PR-RAS'!E640</f>
        <v>246661.62</v>
      </c>
      <c r="E634" s="1">
        <v>0</v>
      </c>
      <c r="F634" s="1">
        <v>0</v>
      </c>
      <c r="G634" s="2">
        <f t="shared" si="10"/>
        <v>407219.85090000002</v>
      </c>
      <c r="H634" s="2">
        <f t="shared" si="11"/>
        <v>0.44000000000232831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4673.4700000000012</v>
      </c>
      <c r="D635" s="1">
        <f>'PR-RAS'!E641</f>
        <v>0</v>
      </c>
      <c r="E635" s="1">
        <v>0</v>
      </c>
      <c r="F635" s="1">
        <v>0</v>
      </c>
      <c r="G635" s="2">
        <f t="shared" si="10"/>
        <v>2962.979980000001</v>
      </c>
      <c r="H635" s="2">
        <f t="shared" si="11"/>
        <v>0.47000000000116415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2279.4199999999837</v>
      </c>
      <c r="E636" s="1">
        <v>0</v>
      </c>
      <c r="F636" s="1">
        <v>0</v>
      </c>
      <c r="G636" s="2">
        <f t="shared" si="10"/>
        <v>2894.8633999999793</v>
      </c>
      <c r="H636" s="2">
        <f t="shared" si="11"/>
        <v>0.41999999998370185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5512.43</v>
      </c>
      <c r="D637" s="1">
        <f>'PR-RAS'!E643</f>
        <v>10185.9</v>
      </c>
      <c r="E637" s="1">
        <v>0</v>
      </c>
      <c r="F637" s="1">
        <v>0</v>
      </c>
      <c r="G637" s="2">
        <f t="shared" si="10"/>
        <v>16462.370279999999</v>
      </c>
      <c r="H637" s="2">
        <f t="shared" si="11"/>
        <v>0.53000000000065484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10185.900000000001</v>
      </c>
      <c r="D639" s="1">
        <f>'PR-RAS'!E645</f>
        <v>7906.4800000000159</v>
      </c>
      <c r="E639" s="1">
        <v>0</v>
      </c>
      <c r="F639" s="1">
        <v>0</v>
      </c>
      <c r="G639" s="2">
        <f t="shared" si="10"/>
        <v>16587.27268000002</v>
      </c>
      <c r="H639" s="2">
        <f t="shared" si="11"/>
        <v>0.58000000001447916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10916.43</v>
      </c>
      <c r="D641" s="1">
        <f>'PR-RAS'!E647</f>
        <v>23955.279999999999</v>
      </c>
      <c r="E641" s="1">
        <v>0</v>
      </c>
      <c r="F641" s="1">
        <v>0</v>
      </c>
      <c r="G641" s="2">
        <f t="shared" si="10"/>
        <v>37649.2736</v>
      </c>
      <c r="H641" s="2">
        <f t="shared" si="11"/>
        <v>0.70999999999912689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3.84</v>
      </c>
      <c r="D642" s="1">
        <f>'PR-RAS'!E649</f>
        <v>264.12</v>
      </c>
      <c r="E642" s="1">
        <v>0</v>
      </c>
      <c r="F642" s="1">
        <v>0</v>
      </c>
      <c r="G642" s="2">
        <f t="shared" si="10"/>
        <v>341.06328000000002</v>
      </c>
      <c r="H642" s="2">
        <f t="shared" si="11"/>
        <v>0.28000000000000469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3300</v>
      </c>
      <c r="D643" s="1">
        <f>'PR-RAS'!E650</f>
        <v>7000</v>
      </c>
      <c r="E643" s="1">
        <v>0</v>
      </c>
      <c r="F643" s="1">
        <v>0</v>
      </c>
      <c r="G643" s="2">
        <f t="shared" si="10"/>
        <v>11106.6</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3039.69</v>
      </c>
      <c r="D644" s="1">
        <f>'PR-RAS'!E651</f>
        <v>7209.89</v>
      </c>
      <c r="E644" s="1">
        <v>0</v>
      </c>
      <c r="F644" s="1">
        <v>0</v>
      </c>
      <c r="G644" s="2">
        <f t="shared" si="10"/>
        <v>11226.43921</v>
      </c>
      <c r="H644" s="2">
        <f t="shared" si="11"/>
        <v>0.41999999999961801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264.15000000000009</v>
      </c>
      <c r="D645" s="1">
        <f>'PR-RAS'!E652</f>
        <v>54.229999999999563</v>
      </c>
      <c r="E645" s="1">
        <v>0</v>
      </c>
      <c r="F645" s="1">
        <v>0</v>
      </c>
      <c r="G645" s="2">
        <f t="shared" si="10"/>
        <v>239.96083999999951</v>
      </c>
      <c r="H645" s="2">
        <f t="shared" si="11"/>
        <v>0.37999999999965439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10</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9</v>
      </c>
      <c r="E649" s="1">
        <v>0</v>
      </c>
      <c r="F649" s="1">
        <v>0</v>
      </c>
      <c r="G649" s="2">
        <f t="shared" si="10"/>
        <v>16.2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16983.599999999999</v>
      </c>
      <c r="D654" s="1">
        <f>'PR-RAS'!E661</f>
        <v>453.6</v>
      </c>
      <c r="E654" s="1">
        <v>0</v>
      </c>
      <c r="F654" s="1">
        <v>0</v>
      </c>
      <c r="G654" s="2">
        <f t="shared" si="10"/>
        <v>11682.6924</v>
      </c>
      <c r="H654" s="2">
        <f t="shared" si="11"/>
        <v>0.80000000000143245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8832.92</v>
      </c>
      <c r="D711" s="1">
        <f>'PR-RAS'!E718</f>
        <v>10608.3</v>
      </c>
      <c r="E711" s="1">
        <v>0</v>
      </c>
      <c r="F711" s="1">
        <v>0</v>
      </c>
      <c r="G711" s="2">
        <f t="shared" si="10"/>
        <v>21335.159199999998</v>
      </c>
      <c r="H711" s="2">
        <f t="shared" si="11"/>
        <v>0.37999999999919964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350.4</v>
      </c>
      <c r="D713" s="1">
        <f>'PR-RAS'!E720</f>
        <v>789.85</v>
      </c>
      <c r="E713" s="1">
        <v>0</v>
      </c>
      <c r="F713" s="1">
        <v>0</v>
      </c>
      <c r="G713" s="2">
        <f t="shared" si="10"/>
        <v>1374.2311999999999</v>
      </c>
      <c r="H713" s="2">
        <f t="shared" si="11"/>
        <v>0.54999999999995453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1257.5</v>
      </c>
      <c r="E714" s="1">
        <v>0</v>
      </c>
      <c r="F714" s="1">
        <v>0</v>
      </c>
      <c r="G714" s="2">
        <f t="shared" si="10"/>
        <v>1793.1949999999999</v>
      </c>
      <c r="H714" s="2">
        <f t="shared" si="11"/>
        <v>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5642.03</v>
      </c>
      <c r="D715" s="1">
        <f>'PR-RAS'!E722</f>
        <v>4640.63</v>
      </c>
      <c r="E715" s="1">
        <v>0</v>
      </c>
      <c r="F715" s="1">
        <v>0</v>
      </c>
      <c r="G715" s="2">
        <f t="shared" si="10"/>
        <v>10655.22906</v>
      </c>
      <c r="H715" s="2">
        <f t="shared" si="11"/>
        <v>0.3999999999996362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2920.02</v>
      </c>
      <c r="D719" s="1">
        <f>'PR-RAS'!E726</f>
        <v>2963.27</v>
      </c>
      <c r="E719" s="1">
        <v>0</v>
      </c>
      <c r="F719" s="1">
        <v>0</v>
      </c>
      <c r="G719" s="2">
        <f t="shared" si="10"/>
        <v>6351.8300799999997</v>
      </c>
      <c r="H719" s="2">
        <f t="shared" si="11"/>
        <v>0.28999999999996362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329379.43</v>
      </c>
      <c r="D984" s="6">
        <f>BILANCA!E6</f>
        <v>322000.18</v>
      </c>
      <c r="E984" s="6">
        <v>0</v>
      </c>
      <c r="F984" s="6">
        <v>0</v>
      </c>
      <c r="G984" s="7">
        <f t="shared" ref="G984:G1241" si="22">B984/1000*C984+B984/500*D984</f>
        <v>973.37978999999996</v>
      </c>
      <c r="H984" s="7">
        <f t="shared" si="19"/>
        <v>0.60999999998603016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305870.56</v>
      </c>
      <c r="D985" s="1">
        <f>BILANCA!E7</f>
        <v>288450.62</v>
      </c>
      <c r="E985" s="1">
        <v>0</v>
      </c>
      <c r="F985" s="1">
        <v>0</v>
      </c>
      <c r="G985" s="2">
        <f t="shared" si="22"/>
        <v>1765.5436</v>
      </c>
      <c r="H985" s="2">
        <f t="shared" si="19"/>
        <v>0.82000000000698492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305870.56</v>
      </c>
      <c r="D990" s="1">
        <f>BILANCA!E12</f>
        <v>288450.62</v>
      </c>
      <c r="E990" s="1">
        <v>0</v>
      </c>
      <c r="F990" s="1">
        <v>0</v>
      </c>
      <c r="G990" s="2">
        <f t="shared" si="22"/>
        <v>6179.4026000000003</v>
      </c>
      <c r="H990" s="2">
        <f t="shared" si="19"/>
        <v>0.82000000000698492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296870.2</v>
      </c>
      <c r="D991" s="1">
        <f>BILANCA!E13</f>
        <v>284638.31</v>
      </c>
      <c r="E991" s="1">
        <v>0</v>
      </c>
      <c r="F991" s="1">
        <v>0</v>
      </c>
      <c r="G991" s="2">
        <f t="shared" si="22"/>
        <v>6929.1745599999995</v>
      </c>
      <c r="H991" s="2">
        <f t="shared" si="19"/>
        <v>0.51000000000931323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378242.33</v>
      </c>
      <c r="D995" s="1">
        <f>BILANCA!E17</f>
        <v>381836.08</v>
      </c>
      <c r="E995" s="1">
        <v>0</v>
      </c>
      <c r="F995" s="1">
        <v>0</v>
      </c>
      <c r="G995" s="2">
        <f t="shared" si="22"/>
        <v>13702.973880000001</v>
      </c>
      <c r="H995" s="2">
        <f t="shared" si="19"/>
        <v>0.41000000003259629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81372.13</v>
      </c>
      <c r="D996" s="1">
        <f>BILANCA!E18</f>
        <v>97197.77</v>
      </c>
      <c r="E996" s="1">
        <v>0</v>
      </c>
      <c r="F996" s="1">
        <v>0</v>
      </c>
      <c r="G996" s="2">
        <f t="shared" si="22"/>
        <v>3584.9797099999996</v>
      </c>
      <c r="H996" s="2">
        <f t="shared" si="19"/>
        <v>0.36000000000058208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9000.36</v>
      </c>
      <c r="D997" s="1">
        <f>BILANCA!E19</f>
        <v>3812.3100000000013</v>
      </c>
      <c r="E997" s="1">
        <v>0</v>
      </c>
      <c r="F997" s="1">
        <v>0</v>
      </c>
      <c r="G997" s="2">
        <f t="shared" si="22"/>
        <v>232.74972000000005</v>
      </c>
      <c r="H997" s="2">
        <f t="shared" si="19"/>
        <v>0.67000000000189175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14460.62</v>
      </c>
      <c r="D998" s="1">
        <f>BILANCA!E20</f>
        <v>11967.99</v>
      </c>
      <c r="E998" s="1">
        <v>0</v>
      </c>
      <c r="F998" s="1">
        <v>0</v>
      </c>
      <c r="G998" s="2">
        <f t="shared" si="22"/>
        <v>575.94899999999996</v>
      </c>
      <c r="H998" s="2">
        <f t="shared" si="19"/>
        <v>0.38999999999941792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238.64</v>
      </c>
      <c r="D999" s="1">
        <f>BILANCA!E21</f>
        <v>238.64</v>
      </c>
      <c r="E999" s="1">
        <v>0</v>
      </c>
      <c r="F999" s="1">
        <v>0</v>
      </c>
      <c r="G999" s="2">
        <f t="shared" si="22"/>
        <v>11.45472</v>
      </c>
      <c r="H999" s="2">
        <f t="shared" si="19"/>
        <v>0.72000000000002728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2288.41</v>
      </c>
      <c r="D1000" s="1">
        <f>BILANCA!E22</f>
        <v>1130.23</v>
      </c>
      <c r="E1000" s="1">
        <v>0</v>
      </c>
      <c r="F1000" s="1">
        <v>0</v>
      </c>
      <c r="G1000" s="2">
        <f t="shared" si="22"/>
        <v>77.330790000000007</v>
      </c>
      <c r="H1000" s="2">
        <f t="shared" si="19"/>
        <v>0.63999999999987267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3492</v>
      </c>
      <c r="D1002" s="1">
        <f>BILANCA!E24</f>
        <v>2374.7399999999998</v>
      </c>
      <c r="E1002" s="1">
        <v>0</v>
      </c>
      <c r="F1002" s="1">
        <v>0</v>
      </c>
      <c r="G1002" s="2">
        <f t="shared" si="22"/>
        <v>156.58812</v>
      </c>
      <c r="H1002" s="2">
        <f t="shared" si="19"/>
        <v>0.26000000000021828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11241.62</v>
      </c>
      <c r="D1004" s="1">
        <f>BILANCA!E26</f>
        <v>11241.62</v>
      </c>
      <c r="E1004" s="1">
        <v>0</v>
      </c>
      <c r="F1004" s="1">
        <v>0</v>
      </c>
      <c r="G1004" s="2">
        <f t="shared" si="22"/>
        <v>708.22206000000006</v>
      </c>
      <c r="H1004" s="2">
        <f t="shared" si="19"/>
        <v>0.75999999999839929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22720.93</v>
      </c>
      <c r="D1006" s="1">
        <f>BILANCA!E28</f>
        <v>23140.91</v>
      </c>
      <c r="E1006" s="1">
        <v>0</v>
      </c>
      <c r="F1006" s="1">
        <v>0</v>
      </c>
      <c r="G1006" s="2">
        <f t="shared" si="22"/>
        <v>1587.0632499999997</v>
      </c>
      <c r="H1006" s="2">
        <f t="shared" si="19"/>
        <v>0.15999999999985448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2756.48</v>
      </c>
      <c r="D1032" s="1">
        <f>BILANCA!E54</f>
        <v>5196.51</v>
      </c>
      <c r="E1032" s="1">
        <v>0</v>
      </c>
      <c r="F1032" s="1">
        <v>0</v>
      </c>
      <c r="G1032" s="2">
        <f t="shared" si="22"/>
        <v>644.32550000000003</v>
      </c>
      <c r="H1032" s="2">
        <f t="shared" si="19"/>
        <v>0.96999999999979991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2756.48</v>
      </c>
      <c r="D1033" s="1">
        <f>BILANCA!E55</f>
        <v>5196.51</v>
      </c>
      <c r="E1033" s="1">
        <v>0</v>
      </c>
      <c r="F1033" s="1">
        <v>0</v>
      </c>
      <c r="G1033" s="2">
        <f t="shared" si="22"/>
        <v>657.47500000000014</v>
      </c>
      <c r="H1033" s="2">
        <f t="shared" si="19"/>
        <v>0.96999999999979991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23508.87</v>
      </c>
      <c r="D1046" s="1">
        <f>BILANCA!E68</f>
        <v>33549.56</v>
      </c>
      <c r="E1046" s="1">
        <v>0</v>
      </c>
      <c r="F1046" s="1">
        <v>0</v>
      </c>
      <c r="G1046" s="2">
        <f t="shared" si="22"/>
        <v>5708.3033699999996</v>
      </c>
      <c r="H1046" s="2">
        <f t="shared" si="19"/>
        <v>0.57000000000334694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264.14999999999998</v>
      </c>
      <c r="D1047" s="1">
        <f>BILANCA!E69</f>
        <v>54.23</v>
      </c>
      <c r="E1047" s="1">
        <v>0</v>
      </c>
      <c r="F1047" s="1">
        <v>0</v>
      </c>
      <c r="G1047" s="2">
        <f t="shared" si="22"/>
        <v>23.84704</v>
      </c>
      <c r="H1047" s="2">
        <f t="shared" si="19"/>
        <v>0.37999999999997414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0.03</v>
      </c>
      <c r="D1048" s="1">
        <f>BILANCA!E70</f>
        <v>0</v>
      </c>
      <c r="E1048" s="1">
        <v>0</v>
      </c>
      <c r="F1048" s="1">
        <v>0</v>
      </c>
      <c r="G1048" s="2">
        <f t="shared" si="22"/>
        <v>1.9499999999999999E-3</v>
      </c>
      <c r="H1048" s="2">
        <f t="shared" si="19"/>
        <v>0.03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0.03</v>
      </c>
      <c r="D1050" s="1">
        <f>BILANCA!E72</f>
        <v>0</v>
      </c>
      <c r="E1050" s="1">
        <v>0</v>
      </c>
      <c r="F1050" s="1">
        <v>0</v>
      </c>
      <c r="G1050" s="2">
        <f t="shared" si="22"/>
        <v>2.0100000000000001E-3</v>
      </c>
      <c r="H1050" s="2">
        <f t="shared" si="19"/>
        <v>0.03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264.12</v>
      </c>
      <c r="D1054" s="1">
        <f>BILANCA!E76</f>
        <v>54.23</v>
      </c>
      <c r="E1054" s="1">
        <v>0</v>
      </c>
      <c r="F1054" s="1">
        <v>0</v>
      </c>
      <c r="G1054" s="2">
        <f t="shared" si="22"/>
        <v>26.453179999999996</v>
      </c>
      <c r="H1054" s="2">
        <f t="shared" si="19"/>
        <v>0.35000000000000142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1995.43</v>
      </c>
      <c r="D1056" s="1">
        <f>BILANCA!E78</f>
        <v>2008.04</v>
      </c>
      <c r="E1056" s="1">
        <v>0</v>
      </c>
      <c r="F1056" s="1">
        <v>0</v>
      </c>
      <c r="G1056" s="2">
        <f t="shared" si="22"/>
        <v>438.84023000000002</v>
      </c>
      <c r="H1056" s="2">
        <f t="shared" si="19"/>
        <v>0.47000000000002728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1995.43</v>
      </c>
      <c r="D1064" s="1">
        <f>BILANCA!E86</f>
        <v>2008.04</v>
      </c>
      <c r="E1064" s="1">
        <v>0</v>
      </c>
      <c r="F1064" s="1">
        <v>0</v>
      </c>
      <c r="G1064" s="2">
        <f t="shared" si="22"/>
        <v>486.93231000000003</v>
      </c>
      <c r="H1064" s="2">
        <f t="shared" si="19"/>
        <v>0.47000000000002728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10332.859999999999</v>
      </c>
      <c r="D1124" s="1">
        <f>BILANCA!E146</f>
        <v>7532.01</v>
      </c>
      <c r="E1124" s="1">
        <v>0</v>
      </c>
      <c r="F1124" s="1">
        <v>0</v>
      </c>
      <c r="G1124" s="2">
        <f t="shared" si="22"/>
        <v>3580.9600799999998</v>
      </c>
      <c r="H1124" s="2">
        <f t="shared" si="23"/>
        <v>0.15000000000145519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440.47</v>
      </c>
      <c r="E1137" s="1">
        <v>0</v>
      </c>
      <c r="F1137" s="1">
        <v>0</v>
      </c>
      <c r="G1137" s="2">
        <f t="shared" si="22"/>
        <v>135.66476</v>
      </c>
      <c r="H1137" s="2">
        <f t="shared" si="23"/>
        <v>0.47000000000002728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1387.64</v>
      </c>
      <c r="D1138" s="1">
        <f>BILANCA!E160</f>
        <v>0</v>
      </c>
      <c r="E1138" s="1">
        <v>0</v>
      </c>
      <c r="F1138" s="1">
        <v>0</v>
      </c>
      <c r="G1138" s="2">
        <f t="shared" si="22"/>
        <v>215.08420000000001</v>
      </c>
      <c r="H1138" s="2">
        <f t="shared" si="23"/>
        <v>0.35999999999989996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8945.2199999999993</v>
      </c>
      <c r="D1139" s="1">
        <f>BILANCA!E161</f>
        <v>7091.54</v>
      </c>
      <c r="E1139" s="1">
        <v>0</v>
      </c>
      <c r="F1139" s="1">
        <v>0</v>
      </c>
      <c r="G1139" s="2">
        <f t="shared" si="22"/>
        <v>3608.0147999999999</v>
      </c>
      <c r="H1139" s="2">
        <f t="shared" si="23"/>
        <v>0.67999999999938154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10916.43</v>
      </c>
      <c r="D1148" s="1">
        <f>BILANCA!E170</f>
        <v>23955.279999999999</v>
      </c>
      <c r="E1148" s="1">
        <v>0</v>
      </c>
      <c r="F1148" s="1">
        <v>0</v>
      </c>
      <c r="G1148" s="2">
        <f t="shared" si="22"/>
        <v>9706.4533499999998</v>
      </c>
      <c r="H1148" s="2">
        <f t="shared" si="23"/>
        <v>0.70999999999912689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10916.43</v>
      </c>
      <c r="D1151" s="1">
        <f>BILANCA!E173</f>
        <v>23955.279999999999</v>
      </c>
      <c r="E1151" s="1">
        <v>0</v>
      </c>
      <c r="F1151" s="1">
        <v>0</v>
      </c>
      <c r="G1151" s="2">
        <f t="shared" si="22"/>
        <v>9882.9343200000003</v>
      </c>
      <c r="H1151" s="2">
        <f t="shared" si="23"/>
        <v>0.70999999999912689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329379.43000000005</v>
      </c>
      <c r="D1152" s="1">
        <f>BILANCA!E175</f>
        <v>322000.17999999993</v>
      </c>
      <c r="E1152" s="1">
        <v>0</v>
      </c>
      <c r="F1152" s="1">
        <v>0</v>
      </c>
      <c r="G1152" s="2">
        <f t="shared" si="22"/>
        <v>164501.18450999999</v>
      </c>
      <c r="H1152" s="2">
        <f t="shared" si="23"/>
        <v>0.60999999998603016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11935.34</v>
      </c>
      <c r="D1153" s="1">
        <f>BILANCA!E176</f>
        <v>25202.620000000003</v>
      </c>
      <c r="E1153" s="1">
        <v>0</v>
      </c>
      <c r="F1153" s="1">
        <v>0</v>
      </c>
      <c r="G1153" s="2">
        <f t="shared" si="22"/>
        <v>10597.8986</v>
      </c>
      <c r="H1153" s="2">
        <f t="shared" si="23"/>
        <v>0.71999999999752617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11935.34</v>
      </c>
      <c r="D1154" s="1">
        <f>BILANCA!E177</f>
        <v>25202.620000000003</v>
      </c>
      <c r="E1154" s="1">
        <v>0</v>
      </c>
      <c r="F1154" s="1">
        <v>0</v>
      </c>
      <c r="G1154" s="2">
        <f t="shared" si="22"/>
        <v>10660.23918</v>
      </c>
      <c r="H1154" s="2">
        <f t="shared" si="23"/>
        <v>0.71999999999752617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10127.51</v>
      </c>
      <c r="D1155" s="1">
        <f>BILANCA!E178</f>
        <v>22639.65</v>
      </c>
      <c r="E1155" s="1">
        <v>0</v>
      </c>
      <c r="F1155" s="1">
        <v>0</v>
      </c>
      <c r="G1155" s="2">
        <f t="shared" si="22"/>
        <v>9529.9713200000006</v>
      </c>
      <c r="H1155" s="2">
        <f t="shared" si="23"/>
        <v>0.83999999999832653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1807.76</v>
      </c>
      <c r="D1156" s="1">
        <f>BILANCA!E179</f>
        <v>2562.9699999999998</v>
      </c>
      <c r="E1156" s="1">
        <v>0</v>
      </c>
      <c r="F1156" s="1">
        <v>0</v>
      </c>
      <c r="G1156" s="2">
        <f t="shared" si="22"/>
        <v>1199.5300999999999</v>
      </c>
      <c r="H1156" s="2">
        <f t="shared" si="23"/>
        <v>0.27000000000020918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7.0000000000000007E-2</v>
      </c>
      <c r="D1157" s="1">
        <f>BILANCA!E180</f>
        <v>0</v>
      </c>
      <c r="E1157" s="1">
        <v>0</v>
      </c>
      <c r="F1157" s="1">
        <v>0</v>
      </c>
      <c r="G1157" s="2">
        <f t="shared" si="22"/>
        <v>1.218E-2</v>
      </c>
      <c r="H1157" s="2">
        <f t="shared" si="23"/>
        <v>7.0000000000000007E-2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7.0000000000000007E-2</v>
      </c>
      <c r="D1160" s="1">
        <f>BILANCA!E183</f>
        <v>0</v>
      </c>
      <c r="E1160" s="1">
        <v>0</v>
      </c>
      <c r="F1160" s="1">
        <v>0</v>
      </c>
      <c r="G1160" s="2">
        <f t="shared" si="22"/>
        <v>1.239E-2</v>
      </c>
      <c r="H1160" s="2">
        <f t="shared" si="23"/>
        <v>7.0000000000000007E-2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317444.09000000003</v>
      </c>
      <c r="D1214" s="1">
        <f>BILANCA!E237</f>
        <v>296797.55999999994</v>
      </c>
      <c r="E1214" s="1">
        <v>0</v>
      </c>
      <c r="F1214" s="1">
        <v>0</v>
      </c>
      <c r="G1214" s="2">
        <f t="shared" si="22"/>
        <v>210450.05751000001</v>
      </c>
      <c r="H1214" s="2">
        <f t="shared" si="23"/>
        <v>0.53000000008614734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305870.55</v>
      </c>
      <c r="D1215" s="1">
        <f>BILANCA!E238</f>
        <v>288450.61</v>
      </c>
      <c r="E1215" s="1">
        <v>0</v>
      </c>
      <c r="F1215" s="1">
        <v>0</v>
      </c>
      <c r="G1215" s="2">
        <f t="shared" si="22"/>
        <v>204803.05064</v>
      </c>
      <c r="H1215" s="2">
        <f t="shared" si="23"/>
        <v>0.84000000002561137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305870.55</v>
      </c>
      <c r="D1216" s="1">
        <f>BILANCA!E239</f>
        <v>288450.61</v>
      </c>
      <c r="E1216" s="1">
        <v>0</v>
      </c>
      <c r="F1216" s="1">
        <v>0</v>
      </c>
      <c r="G1216" s="2">
        <f t="shared" si="22"/>
        <v>205685.82240999999</v>
      </c>
      <c r="H1216" s="2">
        <f t="shared" si="23"/>
        <v>0.84000000002561137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305870.55</v>
      </c>
      <c r="D1217" s="1">
        <f>BILANCA!E240</f>
        <v>288450.61</v>
      </c>
      <c r="E1217" s="1">
        <v>0</v>
      </c>
      <c r="F1217" s="1">
        <v>0</v>
      </c>
      <c r="G1217" s="2">
        <f t="shared" si="22"/>
        <v>206568.59418000001</v>
      </c>
      <c r="H1217" s="2">
        <f t="shared" si="23"/>
        <v>0.84000000002561137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10185.9</v>
      </c>
      <c r="D1222" s="1">
        <f>BILANCA!E245</f>
        <v>7906.48</v>
      </c>
      <c r="E1222" s="1">
        <v>0</v>
      </c>
      <c r="F1222" s="1">
        <v>0</v>
      </c>
      <c r="G1222" s="2">
        <f t="shared" si="22"/>
        <v>6213.7275399999999</v>
      </c>
      <c r="H1222" s="2">
        <f t="shared" si="23"/>
        <v>0.57999999999992724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10185.9</v>
      </c>
      <c r="D1223" s="1">
        <f>BILANCA!E246</f>
        <v>7906.48</v>
      </c>
      <c r="E1223" s="1">
        <v>0</v>
      </c>
      <c r="F1223" s="1">
        <v>0</v>
      </c>
      <c r="G1223" s="2">
        <f t="shared" si="22"/>
        <v>6239.7263999999996</v>
      </c>
      <c r="H1223" s="2">
        <f t="shared" si="23"/>
        <v>0.57999999999992724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10185.9</v>
      </c>
      <c r="D1224" s="1">
        <f>BILANCA!E247</f>
        <v>7906.48</v>
      </c>
      <c r="E1224" s="1">
        <v>0</v>
      </c>
      <c r="F1224" s="1">
        <v>0</v>
      </c>
      <c r="G1224" s="2">
        <f t="shared" si="22"/>
        <v>6265.7252599999993</v>
      </c>
      <c r="H1224" s="2">
        <f t="shared" si="23"/>
        <v>0.57999999999992724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1387.64</v>
      </c>
      <c r="D1232" s="1">
        <f>BILANCA!E255</f>
        <v>440.47</v>
      </c>
      <c r="E1232" s="1">
        <v>0</v>
      </c>
      <c r="F1232" s="1">
        <v>0</v>
      </c>
      <c r="G1232" s="2">
        <f t="shared" si="22"/>
        <v>564.87642000000005</v>
      </c>
      <c r="H1232" s="2">
        <f t="shared" si="23"/>
        <v>0.82999999999992724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2148.65</v>
      </c>
      <c r="D1236" s="1">
        <f>BILANCA!E259</f>
        <v>0</v>
      </c>
      <c r="E1236" s="1">
        <v>0</v>
      </c>
      <c r="F1236" s="1">
        <v>0</v>
      </c>
      <c r="G1236" s="2">
        <f t="shared" si="22"/>
        <v>543.60845000000006</v>
      </c>
      <c r="H1236" s="2">
        <f t="shared" si="23"/>
        <v>0.34999999999990905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2148.65</v>
      </c>
      <c r="D1237" s="1">
        <f>BILANCA!E260</f>
        <v>0</v>
      </c>
      <c r="E1237" s="1">
        <v>0</v>
      </c>
      <c r="F1237" s="1">
        <v>0</v>
      </c>
      <c r="G1237" s="2">
        <f t="shared" si="22"/>
        <v>545.75710000000004</v>
      </c>
      <c r="H1237" s="2">
        <f t="shared" si="23"/>
        <v>0.34999999999990905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1387.64</v>
      </c>
      <c r="D1240" s="1">
        <f>BILANCA!E264</f>
        <v>440.47</v>
      </c>
      <c r="E1240" s="1">
        <v>0</v>
      </c>
      <c r="F1240" s="1">
        <v>0</v>
      </c>
      <c r="G1240" s="2">
        <f t="shared" si="22"/>
        <v>583.02506000000005</v>
      </c>
      <c r="H1240" s="2">
        <f t="shared" si="23"/>
        <v>0.82999999999992724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8945.2199999999993</v>
      </c>
      <c r="D1241" s="1">
        <f>BILANCA!E265</f>
        <v>7091.54</v>
      </c>
      <c r="E1241" s="1">
        <v>0</v>
      </c>
      <c r="F1241" s="1">
        <v>0</v>
      </c>
      <c r="G1241" s="2">
        <f t="shared" si="22"/>
        <v>5967.1013999999996</v>
      </c>
      <c r="H1241" s="2">
        <f t="shared" si="23"/>
        <v>0.67999999999938154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142.03</v>
      </c>
      <c r="D1244" s="1">
        <f>BILANCA!E268</f>
        <v>154.61000000000001</v>
      </c>
      <c r="E1244" s="1">
        <v>0</v>
      </c>
      <c r="F1244" s="1">
        <v>0</v>
      </c>
      <c r="G1244" s="2">
        <f t="shared" si="24"/>
        <v>117.77625</v>
      </c>
      <c r="H1244" s="2">
        <f t="shared" si="23"/>
        <v>0.41999999999998749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1853.4</v>
      </c>
      <c r="D1247" s="1">
        <f>BILANCA!E271</f>
        <v>1853.43</v>
      </c>
      <c r="E1247" s="1">
        <v>0</v>
      </c>
      <c r="F1247" s="1">
        <v>0</v>
      </c>
      <c r="G1247" s="2">
        <f t="shared" si="24"/>
        <v>1467.9086400000001</v>
      </c>
      <c r="H1247" s="2">
        <f t="shared" si="23"/>
        <v>0.83000000000015461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11935.34</v>
      </c>
      <c r="D1264" s="1">
        <f>BILANCA!E288</f>
        <v>25202.62</v>
      </c>
      <c r="E1264" s="1">
        <v>0</v>
      </c>
      <c r="F1264" s="1">
        <v>0</v>
      </c>
      <c r="G1264" s="2">
        <f t="shared" si="24"/>
        <v>17517.702980000002</v>
      </c>
      <c r="H1264" s="2">
        <f t="shared" si="23"/>
        <v>0.72000000000116415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149994.06</v>
      </c>
      <c r="D1408" s="1">
        <f>'RAS-funkcijski'!E114</f>
        <v>246661.62</v>
      </c>
      <c r="E1408" s="1">
        <v>0</v>
      </c>
      <c r="F1408" s="1">
        <v>0</v>
      </c>
      <c r="G1408" s="2">
        <f t="shared" si="24"/>
        <v>70764.903000000006</v>
      </c>
      <c r="H1408" s="2">
        <f t="shared" si="27"/>
        <v>0.44000000000232831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149994.06</v>
      </c>
      <c r="D1409" s="1">
        <f>'RAS-funkcijski'!E115</f>
        <v>246661.62</v>
      </c>
      <c r="E1409" s="1">
        <v>0</v>
      </c>
      <c r="F1409" s="1">
        <v>0</v>
      </c>
      <c r="G1409" s="2">
        <f t="shared" si="24"/>
        <v>71408.220300000001</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149994.06</v>
      </c>
      <c r="D1410" s="1">
        <f>'RAS-funkcijski'!E116</f>
        <v>246661.62</v>
      </c>
      <c r="E1410" s="1">
        <v>0</v>
      </c>
      <c r="F1410" s="1">
        <v>0</v>
      </c>
      <c r="G1410" s="2">
        <f t="shared" si="24"/>
        <v>72051.537599999996</v>
      </c>
      <c r="H1410" s="2">
        <f t="shared" si="27"/>
        <v>0.44000000000232831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149994.06</v>
      </c>
      <c r="D1435" s="13">
        <f>'RAS-funkcijski'!E141</f>
        <v>246661.62</v>
      </c>
      <c r="E1435" s="13">
        <v>0</v>
      </c>
      <c r="F1435" s="13">
        <v>0</v>
      </c>
      <c r="G1435" s="14">
        <f t="shared" si="24"/>
        <v>88134.470100000006</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11935.34</v>
      </c>
      <c r="D1480" s="6"/>
      <c r="E1480" s="6">
        <v>0</v>
      </c>
      <c r="F1480" s="6">
        <v>0</v>
      </c>
      <c r="G1480" s="7">
        <f t="shared" ref="G1480:G1580" si="34">B1480/1000*C1480</f>
        <v>11.93534</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252440.47999999998</v>
      </c>
      <c r="D1481" s="1">
        <v>0</v>
      </c>
      <c r="E1481" s="1">
        <v>0</v>
      </c>
      <c r="F1481" s="1">
        <v>0</v>
      </c>
      <c r="G1481" s="2">
        <f t="shared" si="34"/>
        <v>504.88095999999996</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247849.22999999998</v>
      </c>
      <c r="D1483" s="1">
        <v>0</v>
      </c>
      <c r="E1483" s="1">
        <v>0</v>
      </c>
      <c r="F1483" s="1">
        <v>0</v>
      </c>
      <c r="G1483" s="2">
        <f t="shared" si="34"/>
        <v>991.39691999999991</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200319.29</v>
      </c>
      <c r="D1484" s="1">
        <v>0</v>
      </c>
      <c r="E1484" s="1">
        <v>0</v>
      </c>
      <c r="F1484" s="1">
        <v>0</v>
      </c>
      <c r="G1484" s="2">
        <f t="shared" si="34"/>
        <v>1001.5964500000001</v>
      </c>
      <c r="H1484" s="2">
        <f t="shared" si="35"/>
        <v>0.29000000000814907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47388.83</v>
      </c>
      <c r="D1485" s="1">
        <v>0</v>
      </c>
      <c r="E1485" s="1">
        <v>0</v>
      </c>
      <c r="F1485" s="1">
        <v>0</v>
      </c>
      <c r="G1485" s="2">
        <f t="shared" si="34"/>
        <v>284.33298000000002</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141.11000000000001</v>
      </c>
      <c r="D1486" s="1">
        <v>0</v>
      </c>
      <c r="E1486" s="1">
        <v>0</v>
      </c>
      <c r="F1486" s="1">
        <v>0</v>
      </c>
      <c r="G1486" s="2">
        <f t="shared" si="34"/>
        <v>0.98777000000000015</v>
      </c>
      <c r="H1486" s="2">
        <f t="shared" si="35"/>
        <v>0.11000000000001364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4591.25</v>
      </c>
      <c r="D1492" s="1">
        <v>0</v>
      </c>
      <c r="E1492" s="1">
        <v>0</v>
      </c>
      <c r="F1492" s="1">
        <v>0</v>
      </c>
      <c r="G1492" s="2">
        <f t="shared" si="34"/>
        <v>59.686249999999994</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239173.19999999998</v>
      </c>
      <c r="D1499" s="1">
        <v>0</v>
      </c>
      <c r="E1499" s="1">
        <v>0</v>
      </c>
      <c r="F1499" s="1">
        <v>0</v>
      </c>
      <c r="G1499" s="2">
        <f t="shared" si="34"/>
        <v>4783.4639999999999</v>
      </c>
      <c r="H1499" s="2">
        <f t="shared" si="35"/>
        <v>0.1999999999825377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234581.94999999998</v>
      </c>
      <c r="D1501" s="1">
        <v>0</v>
      </c>
      <c r="E1501" s="1">
        <v>0</v>
      </c>
      <c r="F1501" s="1">
        <v>0</v>
      </c>
      <c r="G1501" s="2">
        <f t="shared" si="34"/>
        <v>5160.8028999999997</v>
      </c>
      <c r="H1501" s="2">
        <f t="shared" si="35"/>
        <v>5.0000000017462298E-2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187807.15</v>
      </c>
      <c r="D1502" s="1">
        <v>0</v>
      </c>
      <c r="E1502" s="1">
        <v>0</v>
      </c>
      <c r="F1502" s="1">
        <v>0</v>
      </c>
      <c r="G1502" s="2">
        <f t="shared" si="34"/>
        <v>4319.5644499999999</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46633.62</v>
      </c>
      <c r="D1503" s="1">
        <v>0</v>
      </c>
      <c r="E1503" s="1">
        <v>0</v>
      </c>
      <c r="F1503" s="1">
        <v>0</v>
      </c>
      <c r="G1503" s="2">
        <f t="shared" si="34"/>
        <v>1119.2068800000002</v>
      </c>
      <c r="H1503" s="2">
        <f t="shared" si="35"/>
        <v>0.37999999999738066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141.18</v>
      </c>
      <c r="D1504" s="1">
        <v>0</v>
      </c>
      <c r="E1504" s="1">
        <v>0</v>
      </c>
      <c r="F1504" s="1">
        <v>0</v>
      </c>
      <c r="G1504" s="2">
        <f t="shared" si="34"/>
        <v>3.5295000000000005</v>
      </c>
      <c r="H1504" s="2">
        <f t="shared" si="35"/>
        <v>0.18000000000000682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4591.25</v>
      </c>
      <c r="D1510" s="1">
        <v>0</v>
      </c>
      <c r="E1510" s="1">
        <v>0</v>
      </c>
      <c r="F1510" s="1">
        <v>0</v>
      </c>
      <c r="G1510" s="2">
        <f t="shared" si="34"/>
        <v>142.32874999999999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25202.620000000024</v>
      </c>
      <c r="D1517" s="1">
        <v>0</v>
      </c>
      <c r="E1517" s="1">
        <v>0</v>
      </c>
      <c r="F1517" s="1">
        <v>0</v>
      </c>
      <c r="G1517" s="2">
        <f t="shared" si="34"/>
        <v>957.69956000000093</v>
      </c>
      <c r="H1517" s="2">
        <f t="shared" si="35"/>
        <v>0.37999999997555278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25202.62</v>
      </c>
      <c r="D1576" s="1">
        <v>0</v>
      </c>
      <c r="E1576" s="1">
        <v>0</v>
      </c>
      <c r="F1576" s="1">
        <v>0</v>
      </c>
      <c r="G1576" s="2">
        <f t="shared" si="34"/>
        <v>2444.6541400000001</v>
      </c>
      <c r="H1576" s="2">
        <f t="shared" si="35"/>
        <v>0.38000000000101863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25202.62</v>
      </c>
      <c r="D1578" s="1">
        <v>0</v>
      </c>
      <c r="E1578" s="1">
        <v>0</v>
      </c>
      <c r="F1578" s="1">
        <v>0</v>
      </c>
      <c r="G1578" s="2">
        <f t="shared" si="34"/>
        <v>2495.0593800000001</v>
      </c>
      <c r="H1578" s="2">
        <f t="shared" si="35"/>
        <v>0.38000000000101863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3"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44102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154667.53</v>
      </c>
      <c r="I16" s="170">
        <f>'PR-RAS'!E6</f>
        <v>244382.2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149994.06</v>
      </c>
      <c r="I17" s="170">
        <f>'PR-RAS'!E151</f>
        <v>242070.37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10185.900000000001</v>
      </c>
      <c r="I18" s="170">
        <f>'PR-RAS'!E645</f>
        <v>7906.4800000000159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305870.56</v>
      </c>
      <c r="I20" s="173">
        <f>BILANCA!E7</f>
        <v>288450.62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23508.87</v>
      </c>
      <c r="I21" s="175">
        <f>BILANCA!E68</f>
        <v>33549.56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11935.34</v>
      </c>
      <c r="I22" s="175">
        <f>BILANCA!E176</f>
        <v>25202.620000000003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317444.09000000003</v>
      </c>
      <c r="I23" s="177">
        <f>BILANCA!E237</f>
        <v>296797.55999999994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149994.06</v>
      </c>
      <c r="I27" s="175">
        <f>'RAS-funkcijski'!E114</f>
        <v>246661.62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149994.06</v>
      </c>
      <c r="I28" s="179">
        <f>'RAS-funkcijski'!E141</f>
        <v>246661.62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11935.34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25202.620000000024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25202.62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154667.53</v>
      </c>
      <c r="E6" s="51">
        <f>E7+E44+E50+E82+E106+E124+E133+E139</f>
        <v>244382.2</v>
      </c>
      <c r="F6" s="52">
        <f t="shared" ref="F6:F131" si="0">IF(D6&lt;&gt;0,IF(E6/D6&gt;=100,"&gt;&gt;100",E6/D6*100),"-")</f>
        <v>158.00485079188891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16983.599999999999</v>
      </c>
      <c r="E50" s="51">
        <f>E51+E54+E59+E62+E65+E68+E71+E74+E77</f>
        <v>453.6</v>
      </c>
      <c r="F50" s="52">
        <f t="shared" si="0"/>
        <v>2.6708118420122946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16983.599999999999</v>
      </c>
      <c r="E59" s="51">
        <f t="shared" si="12"/>
        <v>453.6</v>
      </c>
      <c r="F59" s="52">
        <f t="shared" si="0"/>
        <v>2.6708118420122946</v>
      </c>
    </row>
    <row r="60" spans="1:6" ht="24" x14ac:dyDescent="0.2">
      <c r="A60" s="53">
        <v>6331</v>
      </c>
      <c r="B60" s="86" t="s">
        <v>166</v>
      </c>
      <c r="C60" s="50" t="s">
        <v>167</v>
      </c>
      <c r="D60" s="242">
        <v>16983.599999999999</v>
      </c>
      <c r="E60" s="242">
        <v>453.6</v>
      </c>
      <c r="F60" s="52">
        <f t="shared" si="0"/>
        <v>2.6708118420122946</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35169.629999999997</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35169.629999999997</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35169.629999999997</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24932.11</v>
      </c>
      <c r="E124" s="51">
        <f t="shared" si="27"/>
        <v>0</v>
      </c>
      <c r="F124" s="52">
        <f t="shared" si="0"/>
        <v>0</v>
      </c>
    </row>
    <row r="125" spans="1:6" ht="12.75" customHeight="1" x14ac:dyDescent="0.2">
      <c r="A125" s="53">
        <v>661</v>
      </c>
      <c r="B125" s="86" t="s">
        <v>296</v>
      </c>
      <c r="C125" s="50" t="s">
        <v>297</v>
      </c>
      <c r="D125" s="51">
        <f t="shared" ref="D125:E125" si="28">SUM(D126:D127)</f>
        <v>24932.11</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24932.11</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112751.82</v>
      </c>
      <c r="E133" s="51">
        <f t="shared" si="30"/>
        <v>208758.97</v>
      </c>
      <c r="F133" s="52">
        <f t="shared" ref="F133:F223" si="31">IF(D133&lt;&gt;0,IF(E133/D133&gt;=100,"&gt;&gt;100",E133/D133*100),"-")</f>
        <v>185.14909116322912</v>
      </c>
    </row>
    <row r="134" spans="1:6" ht="24" x14ac:dyDescent="0.2">
      <c r="A134" s="53">
        <v>671</v>
      </c>
      <c r="B134" s="232" t="s">
        <v>314</v>
      </c>
      <c r="C134" s="50" t="s">
        <v>315</v>
      </c>
      <c r="D134" s="51">
        <f t="shared" ref="D134:E134" si="32">SUM(D135:D137)</f>
        <v>112751.82</v>
      </c>
      <c r="E134" s="51">
        <f t="shared" si="32"/>
        <v>208758.97</v>
      </c>
      <c r="F134" s="52">
        <f t="shared" si="31"/>
        <v>185.14909116322912</v>
      </c>
    </row>
    <row r="135" spans="1:6" ht="12.75" customHeight="1" x14ac:dyDescent="0.2">
      <c r="A135" s="53">
        <v>6711</v>
      </c>
      <c r="B135" s="85" t="s">
        <v>316</v>
      </c>
      <c r="C135" s="50" t="s">
        <v>317</v>
      </c>
      <c r="D135" s="242">
        <v>112751.82</v>
      </c>
      <c r="E135" s="242">
        <v>204167.72</v>
      </c>
      <c r="F135" s="52">
        <f t="shared" si="31"/>
        <v>181.07709480875783</v>
      </c>
    </row>
    <row r="136" spans="1:6" ht="24" x14ac:dyDescent="0.2">
      <c r="A136" s="53">
        <v>6712</v>
      </c>
      <c r="B136" s="232" t="s">
        <v>318</v>
      </c>
      <c r="C136" s="50" t="s">
        <v>319</v>
      </c>
      <c r="D136" s="242">
        <v>0</v>
      </c>
      <c r="E136" s="242">
        <v>4591.25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149994.06</v>
      </c>
      <c r="E151" s="51">
        <f t="shared" si="35"/>
        <v>242070.37</v>
      </c>
      <c r="F151" s="52">
        <f t="shared" si="31"/>
        <v>161.38663757751473</v>
      </c>
    </row>
    <row r="152" spans="1:6" ht="12.75" customHeight="1" x14ac:dyDescent="0.2">
      <c r="A152" s="53">
        <v>31</v>
      </c>
      <c r="B152" s="85" t="s">
        <v>349</v>
      </c>
      <c r="C152" s="50" t="s">
        <v>350</v>
      </c>
      <c r="D152" s="51">
        <f t="shared" ref="D152:E152" si="36">D153+D158+D159</f>
        <v>104907.12</v>
      </c>
      <c r="E152" s="51">
        <f t="shared" si="36"/>
        <v>187794.59999999998</v>
      </c>
      <c r="F152" s="52">
        <f t="shared" si="31"/>
        <v>179.01034743876295</v>
      </c>
    </row>
    <row r="153" spans="1:6" ht="12.75" customHeight="1" x14ac:dyDescent="0.2">
      <c r="A153" s="53">
        <v>311</v>
      </c>
      <c r="B153" s="85" t="s">
        <v>351</v>
      </c>
      <c r="C153" s="50" t="s">
        <v>352</v>
      </c>
      <c r="D153" s="51">
        <f t="shared" ref="D153:E153" si="37">SUM(D154:D157)</f>
        <v>84119.02</v>
      </c>
      <c r="E153" s="51">
        <f t="shared" si="37"/>
        <v>154234.09</v>
      </c>
      <c r="F153" s="52">
        <f t="shared" si="31"/>
        <v>183.35221927216935</v>
      </c>
    </row>
    <row r="154" spans="1:6" ht="12.75" customHeight="1" x14ac:dyDescent="0.2">
      <c r="A154" s="53">
        <v>3111</v>
      </c>
      <c r="B154" s="85" t="s">
        <v>353</v>
      </c>
      <c r="C154" s="50" t="s">
        <v>354</v>
      </c>
      <c r="D154" s="242">
        <v>84119.02</v>
      </c>
      <c r="E154" s="242">
        <v>154234.09</v>
      </c>
      <c r="F154" s="52">
        <f t="shared" si="31"/>
        <v>183.35221927216935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8989.9500000000007</v>
      </c>
      <c r="E158" s="242">
        <v>8111.84</v>
      </c>
      <c r="F158" s="52">
        <f t="shared" si="31"/>
        <v>90.232314973943119</v>
      </c>
    </row>
    <row r="159" spans="1:6" ht="12.75" customHeight="1" x14ac:dyDescent="0.2">
      <c r="A159" s="53">
        <v>313</v>
      </c>
      <c r="B159" s="85" t="s">
        <v>363</v>
      </c>
      <c r="C159" s="50" t="s">
        <v>364</v>
      </c>
      <c r="D159" s="51">
        <f t="shared" ref="D159:E159" si="38">SUM(D160:D162)</f>
        <v>11798.15</v>
      </c>
      <c r="E159" s="51">
        <f t="shared" si="38"/>
        <v>25448.67</v>
      </c>
      <c r="F159" s="52">
        <f t="shared" si="31"/>
        <v>215.70051236846456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11798.15</v>
      </c>
      <c r="E161" s="242">
        <v>25448.67</v>
      </c>
      <c r="F161" s="52">
        <f t="shared" si="31"/>
        <v>215.70051236846456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44806.990000000005</v>
      </c>
      <c r="E163" s="51">
        <f t="shared" si="39"/>
        <v>54134.590000000011</v>
      </c>
      <c r="F163" s="52">
        <f t="shared" si="31"/>
        <v>120.81728765980489</v>
      </c>
    </row>
    <row r="164" spans="1:6" ht="12.75" customHeight="1" x14ac:dyDescent="0.2">
      <c r="A164" s="53">
        <v>321</v>
      </c>
      <c r="B164" s="85" t="s">
        <v>372</v>
      </c>
      <c r="C164" s="50" t="s">
        <v>373</v>
      </c>
      <c r="D164" s="51">
        <f t="shared" ref="D164:E164" si="40">SUM(D165:D168)</f>
        <v>9288.9600000000009</v>
      </c>
      <c r="E164" s="51">
        <f t="shared" si="40"/>
        <v>12069.24</v>
      </c>
      <c r="F164" s="52">
        <f t="shared" si="31"/>
        <v>129.93101488218269</v>
      </c>
    </row>
    <row r="165" spans="1:6" ht="12.75" customHeight="1" x14ac:dyDescent="0.2">
      <c r="A165" s="53">
        <v>3211</v>
      </c>
      <c r="B165" s="85" t="s">
        <v>374</v>
      </c>
      <c r="C165" s="50" t="s">
        <v>375</v>
      </c>
      <c r="D165" s="242">
        <v>413.5</v>
      </c>
      <c r="E165" s="242">
        <v>871.07</v>
      </c>
      <c r="F165" s="52">
        <f t="shared" si="31"/>
        <v>210.65779927448611</v>
      </c>
    </row>
    <row r="166" spans="1:6" ht="12.75" customHeight="1" x14ac:dyDescent="0.2">
      <c r="A166" s="53">
        <v>3212</v>
      </c>
      <c r="B166" s="85" t="s">
        <v>376</v>
      </c>
      <c r="C166" s="50" t="s">
        <v>377</v>
      </c>
      <c r="D166" s="242">
        <v>8832.92</v>
      </c>
      <c r="E166" s="242">
        <v>10608.3</v>
      </c>
      <c r="F166" s="52">
        <f t="shared" si="31"/>
        <v>120.09958201817746</v>
      </c>
    </row>
    <row r="167" spans="1:6" ht="12.75" customHeight="1" x14ac:dyDescent="0.2">
      <c r="A167" s="53">
        <v>3213</v>
      </c>
      <c r="B167" s="85" t="s">
        <v>378</v>
      </c>
      <c r="C167" s="50" t="s">
        <v>379</v>
      </c>
      <c r="D167" s="242">
        <v>42.54</v>
      </c>
      <c r="E167" s="242">
        <v>589.87</v>
      </c>
      <c r="F167" s="52">
        <f t="shared" si="31"/>
        <v>1386.6243535496003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21515.16</v>
      </c>
      <c r="E169" s="51">
        <f t="shared" si="41"/>
        <v>25808.040000000005</v>
      </c>
      <c r="F169" s="52">
        <f t="shared" si="31"/>
        <v>119.95281466649566</v>
      </c>
    </row>
    <row r="170" spans="1:6" ht="12.75" customHeight="1" x14ac:dyDescent="0.2">
      <c r="A170" s="53">
        <v>3221</v>
      </c>
      <c r="B170" s="85" t="s">
        <v>384</v>
      </c>
      <c r="C170" s="50" t="s">
        <v>385</v>
      </c>
      <c r="D170" s="242">
        <v>2778.31</v>
      </c>
      <c r="E170" s="242">
        <v>4612.3500000000004</v>
      </c>
      <c r="F170" s="52">
        <f t="shared" si="31"/>
        <v>166.01279194906257</v>
      </c>
    </row>
    <row r="171" spans="1:6" ht="12.75" customHeight="1" x14ac:dyDescent="0.2">
      <c r="A171" s="53">
        <v>3222</v>
      </c>
      <c r="B171" s="85" t="s">
        <v>386</v>
      </c>
      <c r="C171" s="50" t="s">
        <v>387</v>
      </c>
      <c r="D171" s="242">
        <v>11400.86</v>
      </c>
      <c r="E171" s="242">
        <v>14883.69</v>
      </c>
      <c r="F171" s="52">
        <f t="shared" si="31"/>
        <v>130.54883578958078</v>
      </c>
    </row>
    <row r="172" spans="1:6" ht="12.75" customHeight="1" x14ac:dyDescent="0.2">
      <c r="A172" s="53">
        <v>3223</v>
      </c>
      <c r="B172" s="85" t="s">
        <v>388</v>
      </c>
      <c r="C172" s="50" t="s">
        <v>389</v>
      </c>
      <c r="D172" s="242">
        <v>5611.13</v>
      </c>
      <c r="E172" s="242">
        <v>3822.58</v>
      </c>
      <c r="F172" s="52">
        <f t="shared" si="31"/>
        <v>68.124958787267445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1153.6199999999999</v>
      </c>
      <c r="E174" s="242">
        <v>1799.34</v>
      </c>
      <c r="F174" s="52">
        <f t="shared" si="31"/>
        <v>155.97337078067301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571.24</v>
      </c>
      <c r="E176" s="242">
        <v>690.08</v>
      </c>
      <c r="F176" s="52">
        <f t="shared" si="31"/>
        <v>120.80386527554094</v>
      </c>
    </row>
    <row r="177" spans="1:6" ht="12.75" customHeight="1" x14ac:dyDescent="0.2">
      <c r="A177" s="53">
        <v>323</v>
      </c>
      <c r="B177" s="85" t="s">
        <v>398</v>
      </c>
      <c r="C177" s="50" t="s">
        <v>399</v>
      </c>
      <c r="D177" s="51">
        <f t="shared" ref="D177:E177" si="42">SUM(D178:D186)</f>
        <v>11016.789999999999</v>
      </c>
      <c r="E177" s="51">
        <f t="shared" si="42"/>
        <v>13097.15</v>
      </c>
      <c r="F177" s="52">
        <f t="shared" si="31"/>
        <v>118.88354048683874</v>
      </c>
    </row>
    <row r="178" spans="1:6" ht="12.75" customHeight="1" x14ac:dyDescent="0.2">
      <c r="A178" s="53">
        <v>3231</v>
      </c>
      <c r="B178" s="85" t="s">
        <v>400</v>
      </c>
      <c r="C178" s="50" t="s">
        <v>401</v>
      </c>
      <c r="D178" s="242">
        <v>356.12</v>
      </c>
      <c r="E178" s="242">
        <v>439.68</v>
      </c>
      <c r="F178" s="52">
        <f t="shared" si="31"/>
        <v>123.46400089857352</v>
      </c>
    </row>
    <row r="179" spans="1:6" ht="12.75" customHeight="1" x14ac:dyDescent="0.2">
      <c r="A179" s="53">
        <v>3232</v>
      </c>
      <c r="B179" s="85" t="s">
        <v>402</v>
      </c>
      <c r="C179" s="50" t="s">
        <v>403</v>
      </c>
      <c r="D179" s="242">
        <v>1063.8599999999999</v>
      </c>
      <c r="E179" s="242">
        <v>3206.14</v>
      </c>
      <c r="F179" s="52">
        <f t="shared" si="31"/>
        <v>301.36860113172787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888.77</v>
      </c>
      <c r="E181" s="242">
        <v>1144.79</v>
      </c>
      <c r="F181" s="52">
        <f t="shared" si="31"/>
        <v>128.80610281625167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771.66</v>
      </c>
      <c r="E183" s="242">
        <v>1281.8</v>
      </c>
      <c r="F183" s="52">
        <f t="shared" si="31"/>
        <v>166.10942643132987</v>
      </c>
    </row>
    <row r="184" spans="1:6" ht="12.75" customHeight="1" x14ac:dyDescent="0.2">
      <c r="A184" s="53">
        <v>3237</v>
      </c>
      <c r="B184" s="85" t="s">
        <v>412</v>
      </c>
      <c r="C184" s="50" t="s">
        <v>413</v>
      </c>
      <c r="D184" s="242">
        <v>5642.03</v>
      </c>
      <c r="E184" s="242">
        <v>5962.83</v>
      </c>
      <c r="F184" s="52">
        <f t="shared" si="31"/>
        <v>105.68589674283902</v>
      </c>
    </row>
    <row r="185" spans="1:6" ht="12.75" customHeight="1" x14ac:dyDescent="0.2">
      <c r="A185" s="53">
        <v>3238</v>
      </c>
      <c r="B185" s="85" t="s">
        <v>414</v>
      </c>
      <c r="C185" s="50" t="s">
        <v>415</v>
      </c>
      <c r="D185" s="242">
        <v>1844.35</v>
      </c>
      <c r="E185" s="242">
        <v>149.91</v>
      </c>
      <c r="F185" s="52">
        <f t="shared" si="31"/>
        <v>8.1280667986011323</v>
      </c>
    </row>
    <row r="186" spans="1:6" ht="12.75" customHeight="1" x14ac:dyDescent="0.2">
      <c r="A186" s="53">
        <v>3239</v>
      </c>
      <c r="B186" s="85" t="s">
        <v>416</v>
      </c>
      <c r="C186" s="50" t="s">
        <v>417</v>
      </c>
      <c r="D186" s="242">
        <v>450</v>
      </c>
      <c r="E186" s="242">
        <v>912</v>
      </c>
      <c r="F186" s="52">
        <f t="shared" si="31"/>
        <v>202.66666666666669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2986.08</v>
      </c>
      <c r="E188" s="51">
        <f t="shared" si="43"/>
        <v>3160.16</v>
      </c>
      <c r="F188" s="52">
        <f t="shared" si="31"/>
        <v>105.82971655146547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2920.02</v>
      </c>
      <c r="E190" s="242">
        <v>2963.27</v>
      </c>
      <c r="F190" s="52">
        <f t="shared" si="31"/>
        <v>101.48115423866959</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66.06</v>
      </c>
      <c r="E195" s="242">
        <v>196.89</v>
      </c>
      <c r="F195" s="52">
        <f t="shared" si="31"/>
        <v>298.04722979109897</v>
      </c>
    </row>
    <row r="196" spans="1:6" ht="12.75" customHeight="1" x14ac:dyDescent="0.2">
      <c r="A196" s="53">
        <v>34</v>
      </c>
      <c r="B196" s="232" t="s">
        <v>436</v>
      </c>
      <c r="C196" s="50" t="s">
        <v>437</v>
      </c>
      <c r="D196" s="51">
        <f t="shared" ref="D196:E196" si="44">D197+D202+D210</f>
        <v>279.95</v>
      </c>
      <c r="E196" s="51">
        <f t="shared" si="44"/>
        <v>141.18</v>
      </c>
      <c r="F196" s="52">
        <f t="shared" si="31"/>
        <v>50.430434006072524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279.95</v>
      </c>
      <c r="E210" s="51">
        <f t="shared" si="47"/>
        <v>141.18</v>
      </c>
      <c r="F210" s="52">
        <f t="shared" si="31"/>
        <v>50.430434006072524</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279.95</v>
      </c>
      <c r="E214" s="242">
        <v>141.18</v>
      </c>
      <c r="F214" s="52">
        <f t="shared" si="31"/>
        <v>50.430434006072524</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149994.06</v>
      </c>
      <c r="E289" s="51">
        <f t="shared" si="79"/>
        <v>242070.37</v>
      </c>
      <c r="F289" s="52">
        <f t="shared" si="76"/>
        <v>161.38663757751473</v>
      </c>
    </row>
    <row r="290" spans="1:6" ht="12.75" customHeight="1" x14ac:dyDescent="0.2">
      <c r="A290" s="53" t="s">
        <v>609</v>
      </c>
      <c r="B290" s="85" t="s">
        <v>620</v>
      </c>
      <c r="C290" s="50" t="s">
        <v>621</v>
      </c>
      <c r="D290" s="51">
        <f>IF(D6&gt;=D289,D6-D289,0)</f>
        <v>4673.4700000000012</v>
      </c>
      <c r="E290" s="51">
        <f>IF(E6&gt;=E289,E6-E289,0)</f>
        <v>2311.8300000000163</v>
      </c>
      <c r="F290" s="52">
        <f t="shared" si="76"/>
        <v>49.467098323087896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5512.43</v>
      </c>
      <c r="E292" s="242">
        <v>10185.9</v>
      </c>
      <c r="F292" s="52">
        <f t="shared" si="76"/>
        <v>184.78057771255143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1387.64</v>
      </c>
      <c r="E294" s="242">
        <v>440.47</v>
      </c>
      <c r="F294" s="52">
        <f t="shared" si="76"/>
        <v>31.742382750569309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4591.25</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997.5</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997.5</v>
      </c>
      <c r="F369" s="52" t="str">
        <f t="shared" si="81"/>
        <v>-</v>
      </c>
    </row>
    <row r="370" spans="1:6" ht="12.75" customHeight="1" x14ac:dyDescent="0.2">
      <c r="A370" s="53">
        <v>4221</v>
      </c>
      <c r="B370" s="85" t="s">
        <v>675</v>
      </c>
      <c r="C370" s="50" t="s">
        <v>767</v>
      </c>
      <c r="D370" s="242">
        <v>0</v>
      </c>
      <c r="E370" s="242">
        <v>997.5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3593.75</v>
      </c>
      <c r="F402" s="52" t="str">
        <f t="shared" si="81"/>
        <v>-</v>
      </c>
    </row>
    <row r="403" spans="1:6" ht="12.75" customHeight="1" x14ac:dyDescent="0.2">
      <c r="A403" s="53">
        <v>451</v>
      </c>
      <c r="B403" s="85" t="s">
        <v>812</v>
      </c>
      <c r="C403" s="50" t="s">
        <v>813</v>
      </c>
      <c r="D403" s="242">
        <v>0</v>
      </c>
      <c r="E403" s="242">
        <v>3593.75</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4591.25</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154667.53</v>
      </c>
      <c r="E412" s="51">
        <f>E6+E298</f>
        <v>244382.2</v>
      </c>
      <c r="F412" s="52">
        <f t="shared" si="81"/>
        <v>158.00485079188891</v>
      </c>
    </row>
    <row r="413" spans="1:6" ht="12.75" customHeight="1" x14ac:dyDescent="0.2">
      <c r="A413" s="53" t="s">
        <v>609</v>
      </c>
      <c r="B413" s="85" t="s">
        <v>832</v>
      </c>
      <c r="C413" s="50" t="s">
        <v>833</v>
      </c>
      <c r="D413" s="51">
        <f t="shared" ref="D413:E413" si="112">D289+D350</f>
        <v>149994.06</v>
      </c>
      <c r="E413" s="51">
        <f t="shared" si="112"/>
        <v>246661.62</v>
      </c>
      <c r="F413" s="52">
        <f t="shared" si="81"/>
        <v>164.44759212464814</v>
      </c>
    </row>
    <row r="414" spans="1:6" ht="12.75" customHeight="1" x14ac:dyDescent="0.2">
      <c r="A414" s="53" t="s">
        <v>609</v>
      </c>
      <c r="B414" s="85" t="s">
        <v>834</v>
      </c>
      <c r="C414" s="50" t="s">
        <v>835</v>
      </c>
      <c r="D414" s="51">
        <f t="shared" ref="D414:E414" si="113">IF(D412&gt;=D413,D412-D413,0)</f>
        <v>4673.4700000000012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2279.4199999999837</v>
      </c>
      <c r="F415" s="52" t="str">
        <f t="shared" si="81"/>
        <v>-</v>
      </c>
    </row>
    <row r="416" spans="1:6" ht="12.75" customHeight="1" x14ac:dyDescent="0.2">
      <c r="A416" s="60" t="s">
        <v>838</v>
      </c>
      <c r="B416" s="232" t="s">
        <v>839</v>
      </c>
      <c r="C416" s="61" t="s">
        <v>840</v>
      </c>
      <c r="D416" s="51">
        <f t="shared" ref="D416:E416" si="115">IF(D292-D293+D409-D410&gt;=0,D292-D293+D409-D410,0)</f>
        <v>5512.43</v>
      </c>
      <c r="E416" s="51">
        <f t="shared" si="115"/>
        <v>10185.9</v>
      </c>
      <c r="F416" s="52">
        <f t="shared" si="81"/>
        <v>184.78057771255143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1387.64</v>
      </c>
      <c r="E418" s="62">
        <f t="shared" si="117"/>
        <v>440.47</v>
      </c>
      <c r="F418" s="57">
        <f t="shared" si="81"/>
        <v>31.742382750569309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154667.53</v>
      </c>
      <c r="E639" s="51">
        <f t="shared" si="180"/>
        <v>244382.2</v>
      </c>
      <c r="F639" s="52">
        <f t="shared" si="119"/>
        <v>158.00485079188891</v>
      </c>
    </row>
    <row r="640" spans="1:6" ht="12.75" customHeight="1" x14ac:dyDescent="0.2">
      <c r="A640" s="53" t="s">
        <v>609</v>
      </c>
      <c r="B640" s="85" t="s">
        <v>1278</v>
      </c>
      <c r="C640" s="50" t="s">
        <v>1279</v>
      </c>
      <c r="D640" s="51">
        <f t="shared" ref="D640:E640" si="181">D413+D528</f>
        <v>149994.06</v>
      </c>
      <c r="E640" s="51">
        <f t="shared" si="181"/>
        <v>246661.62</v>
      </c>
      <c r="F640" s="52">
        <f t="shared" si="119"/>
        <v>164.44759212464814</v>
      </c>
    </row>
    <row r="641" spans="1:6" ht="12.75" customHeight="1" x14ac:dyDescent="0.2">
      <c r="A641" s="53" t="s">
        <v>609</v>
      </c>
      <c r="B641" s="85" t="s">
        <v>1280</v>
      </c>
      <c r="C641" s="50" t="s">
        <v>1281</v>
      </c>
      <c r="D641" s="51">
        <f t="shared" ref="D641:E641" si="182">IF(D639&gt;=D640,D639-D640,0)</f>
        <v>4673.4700000000012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2279.4199999999837</v>
      </c>
      <c r="F642" s="52" t="str">
        <f t="shared" si="119"/>
        <v>-</v>
      </c>
    </row>
    <row r="643" spans="1:6" ht="24" x14ac:dyDescent="0.2">
      <c r="A643" s="60" t="s">
        <v>1284</v>
      </c>
      <c r="B643" s="85" t="s">
        <v>1285</v>
      </c>
      <c r="C643" s="61" t="s">
        <v>1284</v>
      </c>
      <c r="D643" s="51">
        <f t="shared" ref="D643:E643" si="184">IF(D416-D417+D637-D638&gt;=0,D416-D417+D637-D638,0)</f>
        <v>5512.43</v>
      </c>
      <c r="E643" s="51">
        <f t="shared" si="184"/>
        <v>10185.9</v>
      </c>
      <c r="F643" s="52">
        <f t="shared" si="119"/>
        <v>184.78057771255143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10185.900000000001</v>
      </c>
      <c r="E645" s="51">
        <f t="shared" si="186"/>
        <v>7906.4800000000159</v>
      </c>
      <c r="F645" s="52">
        <f t="shared" si="119"/>
        <v>77.621810542023923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10916.43</v>
      </c>
      <c r="E647" s="243">
        <v>23955.279999999999</v>
      </c>
      <c r="F647" s="57">
        <f t="shared" si="119"/>
        <v>219.44243676733143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3.84</v>
      </c>
      <c r="E649" s="242">
        <v>264.12</v>
      </c>
      <c r="F649" s="52">
        <f t="shared" ref="F649:F724" si="188">IF(D649&lt;&gt;0,IF(E649/D649&gt;=100,"&gt;&gt;100",E649/D649*100),"-")</f>
        <v>6878.125</v>
      </c>
    </row>
    <row r="650" spans="1:6" ht="12.75" customHeight="1" x14ac:dyDescent="0.2">
      <c r="A650" s="53" t="s">
        <v>1297</v>
      </c>
      <c r="B650" s="85" t="s">
        <v>1298</v>
      </c>
      <c r="C650" s="50" t="s">
        <v>1297</v>
      </c>
      <c r="D650" s="242">
        <v>3300</v>
      </c>
      <c r="E650" s="242">
        <v>7000</v>
      </c>
      <c r="F650" s="52">
        <f t="shared" si="188"/>
        <v>212.12121212121212</v>
      </c>
    </row>
    <row r="651" spans="1:6" ht="12.75" customHeight="1" x14ac:dyDescent="0.2">
      <c r="A651" s="53" t="s">
        <v>1299</v>
      </c>
      <c r="B651" s="85" t="s">
        <v>1300</v>
      </c>
      <c r="C651" s="50" t="s">
        <v>1299</v>
      </c>
      <c r="D651" s="242">
        <v>3039.69</v>
      </c>
      <c r="E651" s="242">
        <v>7209.89</v>
      </c>
      <c r="F651" s="52">
        <f t="shared" si="188"/>
        <v>237.191621514036</v>
      </c>
    </row>
    <row r="652" spans="1:6" ht="24" x14ac:dyDescent="0.2">
      <c r="A652" s="53">
        <v>11</v>
      </c>
      <c r="B652" s="85" t="s">
        <v>1301</v>
      </c>
      <c r="C652" s="50" t="s">
        <v>1302</v>
      </c>
      <c r="D652" s="51">
        <f t="shared" ref="D652:E652" si="189">+D649+D650-D651</f>
        <v>264.15000000000009</v>
      </c>
      <c r="E652" s="51">
        <f t="shared" si="189"/>
        <v>54.229999999999563</v>
      </c>
      <c r="F652" s="52">
        <f t="shared" si="188"/>
        <v>20.53000189286373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8</v>
      </c>
      <c r="E654" s="262">
        <v>10</v>
      </c>
      <c r="F654" s="52">
        <f t="shared" si="188"/>
        <v>125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v>
      </c>
      <c r="E656" s="262">
        <v>9</v>
      </c>
      <c r="F656" s="52">
        <f t="shared" si="188"/>
        <v>128.57142857142858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16983.599999999999</v>
      </c>
      <c r="E661" s="242">
        <v>453.6</v>
      </c>
      <c r="F661" s="52">
        <f t="shared" si="188"/>
        <v>2.6708118420122946</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8832.92</v>
      </c>
      <c r="E718" s="242">
        <v>10608.3</v>
      </c>
      <c r="F718" s="52">
        <f t="shared" si="188"/>
        <v>120.09958201817746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350.4</v>
      </c>
      <c r="E720" s="242">
        <v>789.85</v>
      </c>
      <c r="F720" s="52">
        <f t="shared" si="188"/>
        <v>225.41381278538813</v>
      </c>
    </row>
    <row r="721" spans="1:6" ht="12.75" customHeight="1" x14ac:dyDescent="0.2">
      <c r="A721" s="53" t="s">
        <v>1422</v>
      </c>
      <c r="B721" s="85" t="s">
        <v>1423</v>
      </c>
      <c r="C721" s="50" t="s">
        <v>1422</v>
      </c>
      <c r="D721" s="242">
        <v>0</v>
      </c>
      <c r="E721" s="242">
        <v>1257.5</v>
      </c>
      <c r="F721" s="52" t="str">
        <f t="shared" si="188"/>
        <v>-</v>
      </c>
    </row>
    <row r="722" spans="1:6" ht="12.75" customHeight="1" x14ac:dyDescent="0.2">
      <c r="A722" s="53" t="s">
        <v>1424</v>
      </c>
      <c r="B722" s="85" t="s">
        <v>1425</v>
      </c>
      <c r="C722" s="50" t="s">
        <v>1424</v>
      </c>
      <c r="D722" s="242">
        <v>5642.03</v>
      </c>
      <c r="E722" s="242">
        <v>4640.63</v>
      </c>
      <c r="F722" s="52">
        <f t="shared" si="188"/>
        <v>82.251069207359777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2920.02</v>
      </c>
      <c r="E726" s="242">
        <v>2963.27</v>
      </c>
      <c r="F726" s="52">
        <f t="shared" si="190"/>
        <v>101.48115423866959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307" workbookViewId="0">
      <selection activeCell="E272" sqref="E2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329379.43</v>
      </c>
      <c r="E6" s="229">
        <f t="shared" si="0"/>
        <v>322000.18</v>
      </c>
      <c r="F6" s="230">
        <f t="shared" ref="F6:F260" si="1">IF(D6&gt;0,IF(E6/D6&gt;=100,"&gt;&gt;100",E6/D6*100),"-")</f>
        <v>97.759650625420051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305870.56</v>
      </c>
      <c r="E7" s="104">
        <f t="shared" si="2"/>
        <v>288450.62</v>
      </c>
      <c r="F7" s="93">
        <f t="shared" si="1"/>
        <v>94.304800043521681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305870.56</v>
      </c>
      <c r="E12" s="104">
        <f t="shared" si="3"/>
        <v>288450.62</v>
      </c>
      <c r="F12" s="93">
        <f t="shared" si="1"/>
        <v>94.304800043521681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296870.2</v>
      </c>
      <c r="E13" s="104">
        <f t="shared" si="4"/>
        <v>284638.31</v>
      </c>
      <c r="F13" s="93">
        <f t="shared" si="1"/>
        <v>95.879717802595195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378242.33</v>
      </c>
      <c r="E17" s="247">
        <v>381836.08</v>
      </c>
      <c r="F17" s="93">
        <f t="shared" si="1"/>
        <v>100.95011840689538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81372.13</v>
      </c>
      <c r="E18" s="247">
        <v>97197.77</v>
      </c>
      <c r="F18" s="93">
        <f t="shared" si="1"/>
        <v>119.44847701541055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9000.36</v>
      </c>
      <c r="E19" s="104">
        <f t="shared" si="5"/>
        <v>3812.3100000000013</v>
      </c>
      <c r="F19" s="93">
        <f t="shared" si="1"/>
        <v>42.357305707771701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14460.62</v>
      </c>
      <c r="E20" s="247">
        <v>11967.99</v>
      </c>
      <c r="F20" s="93">
        <f t="shared" si="1"/>
        <v>82.762633967284941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238.64</v>
      </c>
      <c r="E21" s="247">
        <v>238.64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2288.41</v>
      </c>
      <c r="E22" s="247">
        <v>1130.23</v>
      </c>
      <c r="F22" s="93">
        <f t="shared" si="1"/>
        <v>49.389313977827406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3492</v>
      </c>
      <c r="E24" s="247">
        <v>2374.7399999999998</v>
      </c>
      <c r="F24" s="93">
        <f t="shared" si="1"/>
        <v>68.005154639175245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11241.62</v>
      </c>
      <c r="E26" s="247">
        <v>11241.62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22720.93</v>
      </c>
      <c r="E28" s="247">
        <v>23140.91</v>
      </c>
      <c r="F28" s="93">
        <f t="shared" si="1"/>
        <v>101.84842785924695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2756.48</v>
      </c>
      <c r="E54" s="247">
        <v>5196.51</v>
      </c>
      <c r="F54" s="93">
        <f t="shared" si="1"/>
        <v>188.51977884838635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2756.48</v>
      </c>
      <c r="E55" s="247">
        <v>5196.51</v>
      </c>
      <c r="F55" s="93">
        <f t="shared" si="1"/>
        <v>188.51977884838635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23508.87</v>
      </c>
      <c r="E68" s="104">
        <f t="shared" si="13"/>
        <v>33549.56</v>
      </c>
      <c r="F68" s="93">
        <f t="shared" si="1"/>
        <v>142.7102195894571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264.14999999999998</v>
      </c>
      <c r="E69" s="104">
        <f t="shared" si="14"/>
        <v>54.23</v>
      </c>
      <c r="F69" s="93">
        <f t="shared" si="1"/>
        <v>20.530001892863904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0.03</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0.03</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264.12</v>
      </c>
      <c r="E76" s="247">
        <v>54.23</v>
      </c>
      <c r="F76" s="93">
        <f t="shared" si="1"/>
        <v>20.532333787672268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1995.43</v>
      </c>
      <c r="E78" s="104">
        <f>E79+SUM(E82:E84)-E85+E86</f>
        <v>2008.04</v>
      </c>
      <c r="F78" s="93">
        <f t="shared" si="1"/>
        <v>100.63194399202176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1995.43</v>
      </c>
      <c r="E86" s="247">
        <v>2008.04</v>
      </c>
      <c r="F86" s="93">
        <f t="shared" si="1"/>
        <v>100.63194399202176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10332.859999999999</v>
      </c>
      <c r="E146" s="104">
        <f t="shared" si="26"/>
        <v>7532.01</v>
      </c>
      <c r="F146" s="93">
        <f t="shared" si="1"/>
        <v>72.893758359253894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440.47</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1387.64</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8945.2199999999993</v>
      </c>
      <c r="E161" s="247">
        <v>7091.54</v>
      </c>
      <c r="F161" s="93">
        <f t="shared" si="1"/>
        <v>79.277424143844428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10916.43</v>
      </c>
      <c r="E170" s="104">
        <f t="shared" si="29"/>
        <v>23955.279999999999</v>
      </c>
      <c r="F170" s="93">
        <f t="shared" si="1"/>
        <v>219.44243676733143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10916.43</v>
      </c>
      <c r="E173" s="247">
        <v>23955.279999999999</v>
      </c>
      <c r="F173" s="93">
        <f t="shared" si="1"/>
        <v>219.44243676733143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329379.43000000005</v>
      </c>
      <c r="E175" s="104">
        <f t="shared" si="30"/>
        <v>322000.17999999993</v>
      </c>
      <c r="F175" s="93">
        <f t="shared" si="1"/>
        <v>97.759650625420008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11935.34</v>
      </c>
      <c r="E176" s="104">
        <f t="shared" si="31"/>
        <v>25202.620000000003</v>
      </c>
      <c r="F176" s="93">
        <f t="shared" si="1"/>
        <v>211.15963181610246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11935.34</v>
      </c>
      <c r="E177" s="104">
        <f t="shared" si="32"/>
        <v>25202.620000000003</v>
      </c>
      <c r="F177" s="93">
        <f t="shared" si="1"/>
        <v>211.15963181610246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10127.51</v>
      </c>
      <c r="E178" s="247">
        <v>22639.65</v>
      </c>
      <c r="F178" s="93">
        <f t="shared" si="1"/>
        <v>223.54606413619936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1807.76</v>
      </c>
      <c r="E179" s="247">
        <v>2562.9699999999998</v>
      </c>
      <c r="F179" s="93">
        <f t="shared" si="1"/>
        <v>141.77601008983493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7.0000000000000007E-2</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7.0000000000000007E-2</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317444.09000000003</v>
      </c>
      <c r="E237" s="104">
        <f t="shared" si="41"/>
        <v>296797.55999999994</v>
      </c>
      <c r="F237" s="93">
        <f t="shared" si="1"/>
        <v>93.496010588825243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305870.55</v>
      </c>
      <c r="E238" s="104">
        <f t="shared" si="42"/>
        <v>288450.61</v>
      </c>
      <c r="F238" s="93">
        <f t="shared" si="1"/>
        <v>94.304799857325264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305870.55</v>
      </c>
      <c r="E239" s="104">
        <f t="shared" si="43"/>
        <v>288450.61</v>
      </c>
      <c r="F239" s="93">
        <f t="shared" si="1"/>
        <v>94.304799857325264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305870.55</v>
      </c>
      <c r="E240" s="247">
        <v>288450.61</v>
      </c>
      <c r="F240" s="93">
        <f t="shared" si="1"/>
        <v>94.304799857325264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10185.9</v>
      </c>
      <c r="E245" s="104">
        <f t="shared" si="45"/>
        <v>7906.48</v>
      </c>
      <c r="F245" s="93">
        <f t="shared" si="1"/>
        <v>77.621810542023766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10185.9</v>
      </c>
      <c r="E246" s="104">
        <f t="shared" si="46"/>
        <v>7906.48</v>
      </c>
      <c r="F246" s="93">
        <f t="shared" si="1"/>
        <v>77.621810542023766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10185.9</v>
      </c>
      <c r="E247" s="247">
        <v>7906.48</v>
      </c>
      <c r="F247" s="93">
        <f t="shared" si="1"/>
        <v>77.621810542023766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1387.64</v>
      </c>
      <c r="E255" s="247">
        <v>440.47</v>
      </c>
      <c r="F255" s="93">
        <f t="shared" si="1"/>
        <v>31.742382750569309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2148.65</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2148.65</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1387.64</v>
      </c>
      <c r="E264" s="247">
        <v>440.47</v>
      </c>
      <c r="F264" s="93">
        <f t="shared" si="50"/>
        <v>31.742382750569309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8945.2199999999993</v>
      </c>
      <c r="E265" s="247">
        <v>7091.54</v>
      </c>
      <c r="F265" s="93">
        <f t="shared" si="50"/>
        <v>79.277424143844428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142.03</v>
      </c>
      <c r="E268" s="247">
        <v>154.61000000000001</v>
      </c>
      <c r="F268" s="93">
        <f t="shared" si="50"/>
        <v>108.85728367246357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1853.4</v>
      </c>
      <c r="E271" s="247">
        <v>1853.43</v>
      </c>
      <c r="F271" s="93">
        <f t="shared" si="50"/>
        <v>100.00161864681128</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11935.34</v>
      </c>
      <c r="E288" s="247">
        <v>25202.62</v>
      </c>
      <c r="F288" s="93">
        <f t="shared" si="50"/>
        <v>211.15963181610243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149994.06</v>
      </c>
      <c r="E114" s="81">
        <f t="shared" si="22"/>
        <v>246661.62</v>
      </c>
      <c r="F114" s="63">
        <f t="shared" si="1"/>
        <v>164.44759212464814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149994.06</v>
      </c>
      <c r="E115" s="81">
        <f t="shared" si="23"/>
        <v>246661.62</v>
      </c>
      <c r="F115" s="63">
        <f t="shared" si="1"/>
        <v>164.44759212464814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149994.06</v>
      </c>
      <c r="E116" s="249">
        <v>246661.62</v>
      </c>
      <c r="F116" s="63">
        <f t="shared" si="1"/>
        <v>164.44759212464814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149994.06</v>
      </c>
      <c r="E141" s="106">
        <f t="shared" si="28"/>
        <v>246661.62</v>
      </c>
      <c r="F141" s="82">
        <f t="shared" si="1"/>
        <v>164.44759212464814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topLeftCell="A1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11935.34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252440.47999999998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247849.22999999998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200319.29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47388.83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141.11000000000001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4591.25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239173.19999999998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234581.94999999998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187807.15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46633.62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141.18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4591.25</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25202.620000000024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25202.62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25202.62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44102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Vojnić</cp:lastModifiedBy>
  <cp:lastPrinted>2025-01-27T12:58:24Z</cp:lastPrinted>
  <dcterms:created xsi:type="dcterms:W3CDTF">2022-04-01T05:14:30Z</dcterms:created>
  <dcterms:modified xsi:type="dcterms:W3CDTF">2025-02-04T21:14:02Z</dcterms:modified>
</cp:coreProperties>
</file>